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81" i="1"/>
  <c r="F105"/>
  <c r="F32" l="1"/>
  <c r="L123" l="1"/>
  <c r="L32" l="1"/>
  <c r="L13"/>
  <c r="K150" l="1"/>
  <c r="G160"/>
  <c r="H160"/>
  <c r="I160"/>
  <c r="J160"/>
  <c r="K160"/>
  <c r="K171" s="1"/>
  <c r="L160"/>
  <c r="F160"/>
  <c r="L139"/>
  <c r="L150" s="1"/>
  <c r="L105" l="1"/>
  <c r="L83"/>
  <c r="L66"/>
  <c r="L48"/>
  <c r="G123" l="1"/>
  <c r="H123"/>
  <c r="I123"/>
  <c r="J123"/>
  <c r="L134"/>
  <c r="F123"/>
  <c r="L116"/>
  <c r="L94"/>
  <c r="L77"/>
  <c r="L59"/>
  <c r="L43"/>
  <c r="G66"/>
  <c r="H66"/>
  <c r="I66"/>
  <c r="J66"/>
  <c r="K66"/>
  <c r="F66"/>
  <c r="F48"/>
  <c r="F59" s="1"/>
  <c r="G48"/>
  <c r="H48"/>
  <c r="I48"/>
  <c r="J48"/>
  <c r="B192"/>
  <c r="A192"/>
  <c r="L191"/>
  <c r="J191"/>
  <c r="I191"/>
  <c r="H191"/>
  <c r="G191"/>
  <c r="F191"/>
  <c r="B182"/>
  <c r="A182"/>
  <c r="J181"/>
  <c r="I181"/>
  <c r="H181"/>
  <c r="G181"/>
  <c r="F181"/>
  <c r="B171"/>
  <c r="A171"/>
  <c r="L170"/>
  <c r="L171" s="1"/>
  <c r="J170"/>
  <c r="J171" s="1"/>
  <c r="I170"/>
  <c r="I171" s="1"/>
  <c r="H170"/>
  <c r="H171" s="1"/>
  <c r="G170"/>
  <c r="G171" s="1"/>
  <c r="F170"/>
  <c r="F171" s="1"/>
  <c r="B161"/>
  <c r="A161"/>
  <c r="B150"/>
  <c r="A150"/>
  <c r="J149"/>
  <c r="I149"/>
  <c r="H149"/>
  <c r="G149"/>
  <c r="F149"/>
  <c r="B140"/>
  <c r="A140"/>
  <c r="J139"/>
  <c r="I139"/>
  <c r="H139"/>
  <c r="H150" s="1"/>
  <c r="G139"/>
  <c r="F139"/>
  <c r="B134"/>
  <c r="A134"/>
  <c r="J133"/>
  <c r="I133"/>
  <c r="H133"/>
  <c r="G133"/>
  <c r="F133"/>
  <c r="B124"/>
  <c r="A124"/>
  <c r="B116"/>
  <c r="A116"/>
  <c r="J115"/>
  <c r="I115"/>
  <c r="H115"/>
  <c r="G115"/>
  <c r="F115"/>
  <c r="B106"/>
  <c r="A106"/>
  <c r="J105"/>
  <c r="I105"/>
  <c r="H105"/>
  <c r="G105"/>
  <c r="B94"/>
  <c r="A94"/>
  <c r="J93"/>
  <c r="I93"/>
  <c r="H93"/>
  <c r="G93"/>
  <c r="F93"/>
  <c r="B84"/>
  <c r="A84"/>
  <c r="J83"/>
  <c r="I83"/>
  <c r="H83"/>
  <c r="G83"/>
  <c r="F83"/>
  <c r="B77"/>
  <c r="A77"/>
  <c r="J76"/>
  <c r="I76"/>
  <c r="H76"/>
  <c r="G76"/>
  <c r="F76"/>
  <c r="B67"/>
  <c r="A67"/>
  <c r="B59"/>
  <c r="A59"/>
  <c r="J58"/>
  <c r="I58"/>
  <c r="H58"/>
  <c r="G58"/>
  <c r="B49"/>
  <c r="A49"/>
  <c r="B43"/>
  <c r="A43"/>
  <c r="J42"/>
  <c r="I42"/>
  <c r="H42"/>
  <c r="G42"/>
  <c r="F42"/>
  <c r="B33"/>
  <c r="A33"/>
  <c r="J32"/>
  <c r="I32"/>
  <c r="H32"/>
  <c r="G32"/>
  <c r="B24"/>
  <c r="A24"/>
  <c r="L23"/>
  <c r="J23"/>
  <c r="I23"/>
  <c r="H23"/>
  <c r="G23"/>
  <c r="F23"/>
  <c r="B14"/>
  <c r="A14"/>
  <c r="J13"/>
  <c r="I13"/>
  <c r="H13"/>
  <c r="G13"/>
  <c r="F13"/>
  <c r="G150" l="1"/>
  <c r="I150"/>
  <c r="F150"/>
  <c r="J150"/>
  <c r="G77"/>
  <c r="H94"/>
  <c r="J116"/>
  <c r="G43"/>
  <c r="H43"/>
  <c r="F77"/>
  <c r="I134"/>
  <c r="G24"/>
  <c r="H134"/>
  <c r="L192"/>
  <c r="G134"/>
  <c r="I43"/>
  <c r="G94"/>
  <c r="I116"/>
  <c r="F43"/>
  <c r="F94"/>
  <c r="J94"/>
  <c r="H116"/>
  <c r="F134"/>
  <c r="J134"/>
  <c r="L24"/>
  <c r="I192"/>
  <c r="G192"/>
  <c r="G59"/>
  <c r="F116"/>
  <c r="F192"/>
  <c r="H24"/>
  <c r="H77"/>
  <c r="I94"/>
  <c r="F24"/>
  <c r="J24"/>
  <c r="H192"/>
  <c r="J192"/>
  <c r="I24"/>
  <c r="I59"/>
  <c r="J43"/>
  <c r="I77"/>
  <c r="G116"/>
  <c r="H59"/>
  <c r="J77"/>
  <c r="J59"/>
  <c r="L193" l="1"/>
  <c r="F193"/>
  <c r="H193"/>
  <c r="G193"/>
  <c r="I193"/>
  <c r="J193"/>
</calcChain>
</file>

<file path=xl/sharedStrings.xml><?xml version="1.0" encoding="utf-8"?>
<sst xmlns="http://schemas.openxmlformats.org/spreadsheetml/2006/main" count="297" uniqueCount="111">
  <si>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</si>
  <si>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</si>
  <si>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</si>
  <si>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</si>
  <si>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</si>
  <si>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</si>
  <si>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</si>
  <si>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</si>
  <si>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</si>
  <si>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</si>
  <si>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</si>
  <si>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</si>
  <si>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</si>
  <si>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</si>
  <si>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</si>
  <si>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</si>
  <si>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</si>
  <si>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</si>
  <si>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</si>
  <si>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</si>
  <si>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</si>
  <si>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</si>
  <si>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</si>
  <si>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</si>
  <si>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</si>
  <si>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</si>
  <si>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</si>
  <si>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</si>
  <si>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</si>
  <si>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</si>
  <si>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</si>
  <si>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</si>
  <si>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</si>
  <si>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</si>
  <si>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</si>
  <si>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</si>
  <si>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</si>
  <si>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</si>
  <si>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</si>
  <si>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71/2005</t>
  </si>
  <si>
    <t>рис отварной</t>
  </si>
  <si>
    <t>304/2005</t>
  </si>
  <si>
    <t>647/1994</t>
  </si>
  <si>
    <t>хлеб пшеничный, омега</t>
  </si>
  <si>
    <t>ГОСТ 27842/88 ТУ47061888-001-2021</t>
  </si>
  <si>
    <t>фрукт</t>
  </si>
  <si>
    <t>ГОСТ 157976-17</t>
  </si>
  <si>
    <t>кисломол.</t>
  </si>
  <si>
    <t>йогурт питьевой</t>
  </si>
  <si>
    <t>ГОСТ 31981-13</t>
  </si>
  <si>
    <t>ГОСТ 57976-17</t>
  </si>
  <si>
    <t>14/2005 15/2005</t>
  </si>
  <si>
    <t>376/2005</t>
  </si>
  <si>
    <t>пюре картофельное</t>
  </si>
  <si>
    <t>128/2005</t>
  </si>
  <si>
    <t>хлеб пшеничный, столичный</t>
  </si>
  <si>
    <t>ГОСТ 26984-86 ГОСТ 27842-88</t>
  </si>
  <si>
    <t>ГОСТ 27842-88 ТУ47061888001-2021</t>
  </si>
  <si>
    <t>макаронные изделия отварные с маслом</t>
  </si>
  <si>
    <t>203/2005</t>
  </si>
  <si>
    <t>ГОСТ 27842-88 ГОСТ 26984-86</t>
  </si>
  <si>
    <t>каша молочная "Дружба"</t>
  </si>
  <si>
    <t>175/2005</t>
  </si>
  <si>
    <t>йогурт фруктовый</t>
  </si>
  <si>
    <t>каша рассыпчатая гречневая</t>
  </si>
  <si>
    <t>напиток кофейный</t>
  </si>
  <si>
    <t>379/2005</t>
  </si>
  <si>
    <t>булочное</t>
  </si>
  <si>
    <t>гор. напиток</t>
  </si>
  <si>
    <t>чай с сахаром</t>
  </si>
  <si>
    <t>223/2005</t>
  </si>
  <si>
    <t>огурец консервированный (порционно)</t>
  </si>
  <si>
    <t>напиток из шиповника</t>
  </si>
  <si>
    <t>388/2005</t>
  </si>
  <si>
    <t>печень по-строгановски</t>
  </si>
  <si>
    <t>255/2005</t>
  </si>
  <si>
    <t>батон йодированный, хлеб омега</t>
  </si>
  <si>
    <t>зразы школьные с соусом красным</t>
  </si>
  <si>
    <t>282/2005</t>
  </si>
  <si>
    <t>50/2005</t>
  </si>
  <si>
    <t>салат из свеклы с сыром и маслом растительным</t>
  </si>
  <si>
    <t>425/2005</t>
  </si>
  <si>
    <t xml:space="preserve">223/2005 ГОСТ 32099-13 </t>
  </si>
  <si>
    <t>каша жидкая молочная из крупы манной</t>
  </si>
  <si>
    <t>181/2005</t>
  </si>
  <si>
    <t>208/2005</t>
  </si>
  <si>
    <t>запеканка из творога с молоком сгущенным</t>
  </si>
  <si>
    <t>67/2005</t>
  </si>
  <si>
    <t>винегрет овощной</t>
  </si>
  <si>
    <t>булочное изделие</t>
  </si>
  <si>
    <t>компот из смеси сухофруктов</t>
  </si>
  <si>
    <t>349/2005</t>
  </si>
  <si>
    <t>гуляш из курицы</t>
  </si>
  <si>
    <t>290/2017</t>
  </si>
  <si>
    <t>огурец свежий (порционно)</t>
  </si>
  <si>
    <t>158/2003 528/1994</t>
  </si>
  <si>
    <t>напиток из клюквенный/брусничный</t>
  </si>
  <si>
    <t>оладьи из печени с соусом томатно-сметанным</t>
  </si>
  <si>
    <t>напиток цитрусовый</t>
  </si>
  <si>
    <t>646/1994</t>
  </si>
  <si>
    <t>напиток клюквенный/брусничный</t>
  </si>
  <si>
    <t>бутерброд с сыром (хлеб пшеничный в/с)</t>
  </si>
  <si>
    <t>пудинг творожный с джемом</t>
  </si>
  <si>
    <t>котлеты рыбные с соусом сметанным</t>
  </si>
  <si>
    <t>234/2005 330/2005</t>
  </si>
  <si>
    <t xml:space="preserve">бутерброд с маслом (хлеб пшеничный в/с) </t>
  </si>
  <si>
    <t xml:space="preserve">котлета куриная с соусом томатно-сметанным </t>
  </si>
  <si>
    <t>294/2017 331/2005</t>
  </si>
  <si>
    <t>СОШ с.Казым</t>
  </si>
  <si>
    <t>директор</t>
  </si>
  <si>
    <t>Т.Л.Канева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</si>
</sst>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0" fillId="4" borderId="14" xfId="0" applyFill="1" applyBorder="1"/>
    <xf numFmtId="0" fontId="0" fillId="4" borderId="1" xfId="0" applyFill="1" applyBorder="1"/>
    <xf numFmtId="0" fontId="3" fillId="4" borderId="1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2" xfId="0" applyFill="1" applyBorder="1"/>
    <xf numFmtId="0" fontId="3" fillId="4" borderId="0" xfId="0" applyFont="1" applyFill="1"/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1" fontId="3" fillId="3" borderId="3" xfId="0" applyNumberFormat="1" applyFont="1" applyFill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" fillId="4" borderId="2" xfId="0" applyFont="1" applyFill="1" applyBorder="1" applyProtection="1">
      <protection locked="0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3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G180" sqref="G180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85546875" style="2" bestFit="1" customWidth="1"/>
    <col min="13" max="16384" width="9.140625" style="2"/>
  </cols>
  <sheetData>
    <row r="1" spans="1:12" ht="15">
      <c r="A1" s="1" t="s">
        <v>7</v>
      </c>
      <c r="C1" s="91" t="s">
        <v>108</v>
      </c>
      <c r="D1" s="92"/>
      <c r="E1" s="92"/>
      <c r="F1" s="12" t="s">
        <v>16</v>
      </c>
      <c r="G1" s="2" t="s">
        <v>17</v>
      </c>
      <c r="H1" s="93" t="s">
        <v>109</v>
      </c>
      <c r="I1" s="93"/>
      <c r="J1" s="93"/>
      <c r="K1" s="93"/>
    </row>
    <row r="2" spans="1:12" ht="18">
      <c r="A2" s="35" t="s">
        <v>6</v>
      </c>
      <c r="C2" s="2"/>
      <c r="G2" s="2" t="s">
        <v>18</v>
      </c>
      <c r="H2" s="93" t="s">
        <v>110</v>
      </c>
      <c r="I2" s="93"/>
      <c r="J2" s="93"/>
      <c r="K2" s="9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74</v>
      </c>
      <c r="F6" s="40">
        <v>100</v>
      </c>
      <c r="G6" s="40">
        <v>14.066000000000001</v>
      </c>
      <c r="H6" s="40">
        <v>11.193</v>
      </c>
      <c r="I6" s="40">
        <v>7.5810000000000004</v>
      </c>
      <c r="J6" s="40">
        <v>188.78299999999999</v>
      </c>
      <c r="K6" s="41" t="s">
        <v>75</v>
      </c>
      <c r="L6" s="40">
        <v>77</v>
      </c>
    </row>
    <row r="7" spans="1:12" ht="15">
      <c r="A7" s="23"/>
      <c r="B7" s="15"/>
      <c r="C7" s="11"/>
      <c r="D7" s="51" t="s">
        <v>26</v>
      </c>
      <c r="E7" s="68" t="s">
        <v>80</v>
      </c>
      <c r="F7" s="69">
        <v>60</v>
      </c>
      <c r="G7" s="67">
        <v>2.8458000000000001</v>
      </c>
      <c r="H7" s="67">
        <v>5.6755199999999997</v>
      </c>
      <c r="I7" s="67">
        <v>4.4457599999999999</v>
      </c>
      <c r="J7" s="67">
        <v>80.947999999999993</v>
      </c>
      <c r="K7" s="44" t="s">
        <v>79</v>
      </c>
      <c r="L7" s="43">
        <v>23.7</v>
      </c>
    </row>
    <row r="8" spans="1:12" ht="15">
      <c r="A8" s="23"/>
      <c r="B8" s="15"/>
      <c r="C8" s="11"/>
      <c r="D8" s="7" t="s">
        <v>21</v>
      </c>
      <c r="E8" s="42" t="s">
        <v>40</v>
      </c>
      <c r="F8" s="43">
        <v>150</v>
      </c>
      <c r="G8" s="43">
        <v>3.8340000000000001</v>
      </c>
      <c r="H8" s="43">
        <v>5.4340000000000002</v>
      </c>
      <c r="I8" s="43">
        <v>40.048000000000002</v>
      </c>
      <c r="J8" s="43">
        <v>224.43799999999999</v>
      </c>
      <c r="K8" s="44" t="s">
        <v>41</v>
      </c>
      <c r="L8" s="43">
        <v>23.55</v>
      </c>
    </row>
    <row r="9" spans="1:12" ht="63.75">
      <c r="A9" s="23"/>
      <c r="B9" s="15"/>
      <c r="C9" s="11"/>
      <c r="D9" s="86" t="s">
        <v>23</v>
      </c>
      <c r="E9" s="42" t="s">
        <v>43</v>
      </c>
      <c r="F9" s="43">
        <v>56</v>
      </c>
      <c r="G9" s="43">
        <v>0.49399999999999999</v>
      </c>
      <c r="H9" s="43">
        <v>0.45</v>
      </c>
      <c r="I9" s="43">
        <v>2.74</v>
      </c>
      <c r="J9" s="43">
        <v>13.3</v>
      </c>
      <c r="K9" s="44" t="s">
        <v>44</v>
      </c>
      <c r="L9" s="43">
        <v>11.64</v>
      </c>
    </row>
    <row r="10" spans="1:12" ht="25.5">
      <c r="A10" s="23"/>
      <c r="B10" s="15"/>
      <c r="C10" s="11"/>
      <c r="D10" s="86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46</v>
      </c>
      <c r="L10" s="43">
        <v>20</v>
      </c>
    </row>
    <row r="11" spans="1:12" ht="15">
      <c r="A11" s="23"/>
      <c r="B11" s="15"/>
      <c r="C11" s="11"/>
      <c r="D11" s="87" t="s">
        <v>30</v>
      </c>
      <c r="E11" s="68" t="s">
        <v>100</v>
      </c>
      <c r="F11" s="69">
        <v>200</v>
      </c>
      <c r="G11" s="67">
        <v>0.17499999999999999</v>
      </c>
      <c r="H11" s="67">
        <v>0.125</v>
      </c>
      <c r="I11" s="67">
        <v>26.001999999999999</v>
      </c>
      <c r="J11" s="67">
        <v>107.26</v>
      </c>
      <c r="K11" s="44" t="s">
        <v>42</v>
      </c>
      <c r="L11" s="43">
        <v>22.11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666</v>
      </c>
      <c r="G13" s="19">
        <f t="shared" ref="G13:J13" si="0">SUM(G6:G12)</f>
        <v>21.814799999999998</v>
      </c>
      <c r="H13" s="19">
        <f t="shared" si="0"/>
        <v>23.277519999999999</v>
      </c>
      <c r="I13" s="19">
        <f t="shared" si="0"/>
        <v>90.616759999999999</v>
      </c>
      <c r="J13" s="19">
        <f t="shared" si="0"/>
        <v>661.72900000000004</v>
      </c>
      <c r="K13" s="25"/>
      <c r="L13" s="79">
        <f>SUM(L6:L12)</f>
        <v>178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>
      <c r="A24" s="29">
        <f>A6</f>
        <v>1</v>
      </c>
      <c r="B24" s="30">
        <f>B6</f>
        <v>1</v>
      </c>
      <c r="C24" s="94" t="s">
        <v>4</v>
      </c>
      <c r="D24" s="95"/>
      <c r="E24" s="31"/>
      <c r="F24" s="32">
        <f>F13+F23</f>
        <v>666</v>
      </c>
      <c r="G24" s="32">
        <f t="shared" ref="G24:J24" si="3">G13+G23</f>
        <v>21.814799999999998</v>
      </c>
      <c r="H24" s="32">
        <f t="shared" si="3"/>
        <v>23.277519999999999</v>
      </c>
      <c r="I24" s="32">
        <f t="shared" si="3"/>
        <v>90.616759999999999</v>
      </c>
      <c r="J24" s="32">
        <f t="shared" si="3"/>
        <v>661.72900000000004</v>
      </c>
      <c r="K24" s="32"/>
      <c r="L24" s="32">
        <f t="shared" ref="L24" si="4">L13+L23</f>
        <v>178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200</v>
      </c>
      <c r="G25" s="40">
        <v>6.0650000000000004</v>
      </c>
      <c r="H25" s="40">
        <v>3.2669999999999999</v>
      </c>
      <c r="I25" s="40">
        <v>33.783000000000001</v>
      </c>
      <c r="J25" s="40">
        <v>189.54</v>
      </c>
      <c r="K25" s="41" t="s">
        <v>62</v>
      </c>
      <c r="L25" s="40">
        <v>45</v>
      </c>
    </row>
    <row r="26" spans="1:12" ht="25.5">
      <c r="A26" s="14"/>
      <c r="B26" s="15"/>
      <c r="C26" s="11"/>
      <c r="D26" s="51" t="s">
        <v>26</v>
      </c>
      <c r="E26" s="42" t="s">
        <v>101</v>
      </c>
      <c r="F26" s="43">
        <v>60</v>
      </c>
      <c r="G26" s="43">
        <v>3.8220000000000001</v>
      </c>
      <c r="H26" s="43">
        <v>4.7850000000000001</v>
      </c>
      <c r="I26" s="43">
        <v>22.213999999999999</v>
      </c>
      <c r="J26" s="43">
        <v>165.17500000000001</v>
      </c>
      <c r="K26" s="44" t="s">
        <v>51</v>
      </c>
      <c r="L26" s="43">
        <v>37.28</v>
      </c>
    </row>
    <row r="27" spans="1:12" ht="25.5">
      <c r="A27" s="14"/>
      <c r="B27" s="15"/>
      <c r="C27" s="11"/>
      <c r="D27" s="7" t="s">
        <v>47</v>
      </c>
      <c r="E27" s="42" t="s">
        <v>48</v>
      </c>
      <c r="F27" s="43">
        <v>200</v>
      </c>
      <c r="G27" s="81">
        <v>8.1999999999999993</v>
      </c>
      <c r="H27" s="81">
        <v>3</v>
      </c>
      <c r="I27" s="81">
        <v>11.8</v>
      </c>
      <c r="J27" s="81">
        <v>114</v>
      </c>
      <c r="K27" s="44" t="s">
        <v>49</v>
      </c>
      <c r="L27" s="43">
        <v>33.6</v>
      </c>
    </row>
    <row r="28" spans="1:12" ht="15">
      <c r="A28" s="14"/>
      <c r="B28" s="15"/>
      <c r="C28" s="11"/>
      <c r="D28" s="7" t="s">
        <v>67</v>
      </c>
      <c r="E28" s="70" t="s">
        <v>89</v>
      </c>
      <c r="F28" s="43">
        <v>50</v>
      </c>
      <c r="G28" s="67">
        <v>3.5910000000000002</v>
      </c>
      <c r="H28" s="67">
        <v>6.5369999999999999</v>
      </c>
      <c r="I28" s="67">
        <v>28.831</v>
      </c>
      <c r="J28" s="67">
        <v>188.35499999999999</v>
      </c>
      <c r="K28" s="44" t="s">
        <v>81</v>
      </c>
      <c r="L28" s="43">
        <v>22.12</v>
      </c>
    </row>
    <row r="29" spans="1:12" ht="25.5">
      <c r="A29" s="14"/>
      <c r="B29" s="15"/>
      <c r="C29" s="11"/>
      <c r="D29" s="7" t="s">
        <v>24</v>
      </c>
      <c r="E29" s="42" t="s">
        <v>45</v>
      </c>
      <c r="F29" s="43">
        <v>100</v>
      </c>
      <c r="G29" s="81">
        <v>0.4</v>
      </c>
      <c r="H29" s="81">
        <v>0.4</v>
      </c>
      <c r="I29" s="81">
        <v>9.8000000000000007</v>
      </c>
      <c r="J29" s="81">
        <v>47</v>
      </c>
      <c r="K29" s="44" t="s">
        <v>50</v>
      </c>
      <c r="L29" s="43">
        <v>40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5">SUM(G25:G31)</f>
        <v>22.077999999999999</v>
      </c>
      <c r="H32" s="19">
        <f t="shared" ref="H32" si="6">SUM(H25:H31)</f>
        <v>17.988999999999997</v>
      </c>
      <c r="I32" s="19">
        <f t="shared" ref="I32" si="7">SUM(I25:I31)</f>
        <v>106.428</v>
      </c>
      <c r="J32" s="19">
        <f t="shared" ref="J32" si="8">SUM(J25:J31)</f>
        <v>704.07</v>
      </c>
      <c r="K32" s="25"/>
      <c r="L32" s="79">
        <f>SUM(L25:L30)</f>
        <v>178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" si="12">SUM(J33:J41)</f>
        <v>0</v>
      </c>
      <c r="K42" s="25"/>
      <c r="L42" s="19">
        <v>0</v>
      </c>
    </row>
    <row r="43" spans="1:12" ht="15.75" customHeight="1" thickBot="1">
      <c r="A43" s="33">
        <f>A25</f>
        <v>1</v>
      </c>
      <c r="B43" s="33">
        <f>B25</f>
        <v>2</v>
      </c>
      <c r="C43" s="94" t="s">
        <v>4</v>
      </c>
      <c r="D43" s="95"/>
      <c r="E43" s="31"/>
      <c r="F43" s="32">
        <f>F32+F42</f>
        <v>610</v>
      </c>
      <c r="G43" s="32">
        <f t="shared" ref="G43" si="13">G32+G42</f>
        <v>22.077999999999999</v>
      </c>
      <c r="H43" s="32">
        <f t="shared" ref="H43" si="14">H32+H42</f>
        <v>17.988999999999997</v>
      </c>
      <c r="I43" s="32">
        <f t="shared" ref="I43" si="15">I32+I42</f>
        <v>106.428</v>
      </c>
      <c r="J43" s="32">
        <f t="shared" ref="J43:L43" si="16">J32+J42</f>
        <v>704.07</v>
      </c>
      <c r="K43" s="32"/>
      <c r="L43" s="32">
        <f t="shared" si="16"/>
        <v>178</v>
      </c>
    </row>
    <row r="44" spans="1:12" ht="38.25">
      <c r="A44" s="20">
        <v>1</v>
      </c>
      <c r="B44" s="21">
        <v>3</v>
      </c>
      <c r="C44" s="22" t="s">
        <v>20</v>
      </c>
      <c r="D44" s="5" t="s">
        <v>21</v>
      </c>
      <c r="E44" s="68" t="s">
        <v>102</v>
      </c>
      <c r="F44" s="40">
        <v>200</v>
      </c>
      <c r="G44" s="67">
        <v>41.344999999999999</v>
      </c>
      <c r="H44" s="67">
        <v>17.303999999999998</v>
      </c>
      <c r="I44" s="67">
        <v>50.302</v>
      </c>
      <c r="J44" s="67">
        <v>525.88</v>
      </c>
      <c r="K44" s="71" t="s">
        <v>82</v>
      </c>
      <c r="L44" s="74">
        <v>150.85</v>
      </c>
    </row>
    <row r="45" spans="1:12" ht="15">
      <c r="A45" s="23"/>
      <c r="B45" s="15"/>
      <c r="C45" s="11"/>
      <c r="D45" s="7" t="s">
        <v>67</v>
      </c>
      <c r="E45" s="68" t="s">
        <v>89</v>
      </c>
      <c r="F45" s="43">
        <v>100</v>
      </c>
      <c r="G45" s="67">
        <v>8.6270000000000007</v>
      </c>
      <c r="H45" s="67">
        <v>2.9750000000000001</v>
      </c>
      <c r="I45" s="67">
        <v>26.788</v>
      </c>
      <c r="J45" s="67">
        <v>298.69299999999998</v>
      </c>
      <c r="K45" s="44" t="s">
        <v>85</v>
      </c>
      <c r="L45" s="43">
        <v>22.15</v>
      </c>
    </row>
    <row r="46" spans="1:12" ht="15">
      <c r="A46" s="23"/>
      <c r="B46" s="15"/>
      <c r="C46" s="11"/>
      <c r="D46" s="7" t="s">
        <v>68</v>
      </c>
      <c r="E46" s="42" t="s">
        <v>69</v>
      </c>
      <c r="F46" s="43">
        <v>200</v>
      </c>
      <c r="G46" s="81">
        <v>0.1</v>
      </c>
      <c r="H46" s="81">
        <v>2.5999999999999999E-2</v>
      </c>
      <c r="I46" s="81">
        <v>14.99</v>
      </c>
      <c r="J46" s="81">
        <v>60.058999999999997</v>
      </c>
      <c r="K46" s="44" t="s">
        <v>52</v>
      </c>
      <c r="L46" s="43">
        <v>5</v>
      </c>
    </row>
    <row r="47" spans="1:12" ht="15">
      <c r="A47" s="23"/>
      <c r="B47" s="15"/>
      <c r="C47" s="11"/>
      <c r="D47" s="6"/>
      <c r="E47" s="42"/>
      <c r="F47" s="43"/>
      <c r="G47" s="81"/>
      <c r="H47" s="81"/>
      <c r="I47" s="81"/>
      <c r="J47" s="81"/>
      <c r="K47" s="44"/>
      <c r="L47" s="43"/>
    </row>
    <row r="48" spans="1:12" ht="15">
      <c r="A48" s="24"/>
      <c r="B48" s="17"/>
      <c r="C48" s="8"/>
      <c r="D48" s="18" t="s">
        <v>33</v>
      </c>
      <c r="E48" s="9"/>
      <c r="F48" s="19">
        <f>SUM(F44:F47)</f>
        <v>500</v>
      </c>
      <c r="G48" s="82">
        <f>SUM(G44:G47)</f>
        <v>50.072000000000003</v>
      </c>
      <c r="H48" s="82">
        <f>SUM(H44:H47)</f>
        <v>20.305</v>
      </c>
      <c r="I48" s="82">
        <f>SUM(I44:I47)</f>
        <v>92.08</v>
      </c>
      <c r="J48" s="82">
        <f>SUM(J44:J47)</f>
        <v>884.63199999999995</v>
      </c>
      <c r="K48" s="25"/>
      <c r="L48" s="19">
        <f>SUM(L44:L46)</f>
        <v>178</v>
      </c>
    </row>
    <row r="49" spans="1:12" ht="15">
      <c r="A49" s="26">
        <f>A44</f>
        <v>1</v>
      </c>
      <c r="B49" s="13">
        <f>B44</f>
        <v>3</v>
      </c>
      <c r="C49" s="10" t="s">
        <v>25</v>
      </c>
      <c r="D49" s="7" t="s">
        <v>26</v>
      </c>
      <c r="E49" s="42"/>
      <c r="F49" s="43"/>
      <c r="G49" s="81"/>
      <c r="H49" s="81"/>
      <c r="I49" s="81"/>
      <c r="J49" s="81"/>
      <c r="K49" s="44"/>
      <c r="L49" s="43"/>
    </row>
    <row r="50" spans="1:12" ht="15">
      <c r="A50" s="23"/>
      <c r="B50" s="15"/>
      <c r="C50" s="11"/>
      <c r="D50" s="7" t="s">
        <v>27</v>
      </c>
      <c r="E50" s="42"/>
      <c r="F50" s="43"/>
      <c r="G50" s="81"/>
      <c r="H50" s="81"/>
      <c r="I50" s="81"/>
      <c r="J50" s="81"/>
      <c r="K50" s="44"/>
      <c r="L50" s="43"/>
    </row>
    <row r="51" spans="1:12" ht="15">
      <c r="A51" s="23"/>
      <c r="B51" s="15"/>
      <c r="C51" s="11"/>
      <c r="D51" s="7" t="s">
        <v>28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29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30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31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32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4"/>
      <c r="B58" s="17"/>
      <c r="C58" s="8"/>
      <c r="D58" s="18" t="s">
        <v>33</v>
      </c>
      <c r="E58" s="9"/>
      <c r="F58" s="19"/>
      <c r="G58" s="19">
        <f t="shared" ref="G58" si="17">SUM(G49:G57)</f>
        <v>0</v>
      </c>
      <c r="H58" s="19">
        <f t="shared" ref="H58" si="18">SUM(H49:H57)</f>
        <v>0</v>
      </c>
      <c r="I58" s="19">
        <f t="shared" ref="I58" si="19">SUM(I49:I57)</f>
        <v>0</v>
      </c>
      <c r="J58" s="19">
        <f t="shared" ref="J58" si="20">SUM(J49:J57)</f>
        <v>0</v>
      </c>
      <c r="K58" s="25"/>
      <c r="L58" s="19">
        <v>0</v>
      </c>
    </row>
    <row r="59" spans="1:12" ht="15.75" customHeight="1" thickBot="1">
      <c r="A59" s="29">
        <f>A44</f>
        <v>1</v>
      </c>
      <c r="B59" s="30">
        <f>B44</f>
        <v>3</v>
      </c>
      <c r="C59" s="94" t="s">
        <v>4</v>
      </c>
      <c r="D59" s="95"/>
      <c r="E59" s="31"/>
      <c r="F59" s="32">
        <f>F48+F58</f>
        <v>500</v>
      </c>
      <c r="G59" s="32">
        <f t="shared" ref="G59" si="21">G48+G58</f>
        <v>50.072000000000003</v>
      </c>
      <c r="H59" s="32">
        <f t="shared" ref="H59" si="22">H48+H58</f>
        <v>20.305</v>
      </c>
      <c r="I59" s="32">
        <f t="shared" ref="I59" si="23">I48+I58</f>
        <v>92.08</v>
      </c>
      <c r="J59" s="32">
        <f t="shared" ref="J59:L59" si="24">J48+J58</f>
        <v>884.63199999999995</v>
      </c>
      <c r="K59" s="32"/>
      <c r="L59" s="32">
        <f t="shared" si="24"/>
        <v>178</v>
      </c>
    </row>
    <row r="60" spans="1:12" ht="25.5">
      <c r="A60" s="20">
        <v>1</v>
      </c>
      <c r="B60" s="21">
        <v>4</v>
      </c>
      <c r="C60" s="22" t="s">
        <v>20</v>
      </c>
      <c r="D60" s="5" t="s">
        <v>21</v>
      </c>
      <c r="E60" s="72" t="s">
        <v>103</v>
      </c>
      <c r="F60" s="40">
        <v>100</v>
      </c>
      <c r="G60" s="88">
        <v>8.5510000000000002</v>
      </c>
      <c r="H60" s="88">
        <v>8.4529999999999994</v>
      </c>
      <c r="I60" s="88">
        <v>4.6230000000000002</v>
      </c>
      <c r="J60" s="88">
        <v>228.74799999999999</v>
      </c>
      <c r="K60" s="89" t="s">
        <v>104</v>
      </c>
      <c r="L60" s="40">
        <v>63</v>
      </c>
    </row>
    <row r="61" spans="1:12" ht="15">
      <c r="A61" s="23"/>
      <c r="B61" s="15"/>
      <c r="C61" s="11"/>
      <c r="D61" s="51" t="s">
        <v>21</v>
      </c>
      <c r="E61" s="42" t="s">
        <v>53</v>
      </c>
      <c r="F61" s="43">
        <v>150</v>
      </c>
      <c r="G61" s="81">
        <v>3.3290000000000002</v>
      </c>
      <c r="H61" s="81">
        <v>4.3529999999999998</v>
      </c>
      <c r="I61" s="81">
        <v>22.655000000000001</v>
      </c>
      <c r="J61" s="81">
        <v>143.535</v>
      </c>
      <c r="K61" s="44" t="s">
        <v>54</v>
      </c>
      <c r="L61" s="43">
        <v>41.1</v>
      </c>
    </row>
    <row r="62" spans="1:12" ht="15">
      <c r="A62" s="23"/>
      <c r="B62" s="15"/>
      <c r="C62" s="11"/>
      <c r="D62" s="7" t="s">
        <v>22</v>
      </c>
      <c r="E62" s="42" t="s">
        <v>90</v>
      </c>
      <c r="F62" s="43">
        <v>200</v>
      </c>
      <c r="G62" s="81">
        <v>0.18</v>
      </c>
      <c r="H62" s="81">
        <v>0.02</v>
      </c>
      <c r="I62" s="81">
        <v>27.76</v>
      </c>
      <c r="J62" s="81">
        <v>128.19999999999999</v>
      </c>
      <c r="K62" s="44" t="s">
        <v>91</v>
      </c>
      <c r="L62" s="43">
        <v>16</v>
      </c>
    </row>
    <row r="63" spans="1:12" ht="51">
      <c r="A63" s="23"/>
      <c r="B63" s="15"/>
      <c r="C63" s="11"/>
      <c r="D63" s="7" t="s">
        <v>23</v>
      </c>
      <c r="E63" s="42" t="s">
        <v>43</v>
      </c>
      <c r="F63" s="43">
        <v>56</v>
      </c>
      <c r="G63" s="81">
        <v>0.49399999999999999</v>
      </c>
      <c r="H63" s="81">
        <v>0.44800000000000001</v>
      </c>
      <c r="I63" s="81">
        <v>2.7309999999999999</v>
      </c>
      <c r="J63" s="81">
        <v>23.3</v>
      </c>
      <c r="K63" s="44" t="s">
        <v>56</v>
      </c>
      <c r="L63" s="43">
        <v>11.64</v>
      </c>
    </row>
    <row r="64" spans="1:12" ht="15">
      <c r="A64" s="23"/>
      <c r="B64" s="15"/>
      <c r="C64" s="11"/>
      <c r="D64" s="51" t="s">
        <v>26</v>
      </c>
      <c r="E64" s="42" t="s">
        <v>71</v>
      </c>
      <c r="F64" s="43">
        <v>60</v>
      </c>
      <c r="G64" s="81">
        <v>0.28899999999999998</v>
      </c>
      <c r="H64" s="81">
        <v>3.5999999999999997E-2</v>
      </c>
      <c r="I64" s="81">
        <v>0.61399999999999999</v>
      </c>
      <c r="J64" s="81">
        <v>4.6980000000000004</v>
      </c>
      <c r="K64" s="44" t="s">
        <v>39</v>
      </c>
      <c r="L64" s="43">
        <v>24.72</v>
      </c>
    </row>
    <row r="65" spans="1:13" ht="25.5">
      <c r="A65" s="14"/>
      <c r="B65" s="15"/>
      <c r="C65" s="11"/>
      <c r="D65" s="7" t="s">
        <v>24</v>
      </c>
      <c r="E65" s="42" t="s">
        <v>45</v>
      </c>
      <c r="F65" s="43">
        <v>100</v>
      </c>
      <c r="G65" s="81">
        <v>0.4</v>
      </c>
      <c r="H65" s="81">
        <v>0.4</v>
      </c>
      <c r="I65" s="81">
        <v>9.8000000000000007</v>
      </c>
      <c r="J65" s="81">
        <v>47</v>
      </c>
      <c r="K65" s="44" t="s">
        <v>50</v>
      </c>
      <c r="L65" s="43">
        <v>21.54</v>
      </c>
    </row>
    <row r="66" spans="1:13" ht="15">
      <c r="A66" s="24"/>
      <c r="B66" s="17"/>
      <c r="C66" s="8"/>
      <c r="D66" s="18" t="s">
        <v>33</v>
      </c>
      <c r="E66" s="9"/>
      <c r="F66" s="19">
        <f>SUM(F60:F65)</f>
        <v>666</v>
      </c>
      <c r="G66" s="19">
        <f t="shared" ref="G66:K66" si="25">SUM(G60:G65)</f>
        <v>13.243</v>
      </c>
      <c r="H66" s="19">
        <f t="shared" si="25"/>
        <v>13.709999999999999</v>
      </c>
      <c r="I66" s="19">
        <f t="shared" si="25"/>
        <v>68.183000000000007</v>
      </c>
      <c r="J66" s="19">
        <f t="shared" si="25"/>
        <v>575.48099999999999</v>
      </c>
      <c r="K66" s="19">
        <f t="shared" si="25"/>
        <v>0</v>
      </c>
      <c r="L66" s="19">
        <f>SUM(L60:L65)</f>
        <v>178</v>
      </c>
    </row>
    <row r="67" spans="1:13" ht="15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42"/>
      <c r="F67" s="43"/>
      <c r="G67" s="43"/>
      <c r="H67" s="43"/>
      <c r="I67" s="43"/>
      <c r="J67" s="43"/>
      <c r="K67" s="44"/>
      <c r="L67" s="43"/>
    </row>
    <row r="68" spans="1:13" ht="15">
      <c r="A68" s="23"/>
      <c r="B68" s="15"/>
      <c r="C68" s="11"/>
      <c r="D68" s="7" t="s">
        <v>27</v>
      </c>
      <c r="E68" s="42"/>
      <c r="F68" s="43"/>
      <c r="G68" s="43"/>
      <c r="H68" s="43"/>
      <c r="I68" s="43"/>
      <c r="J68" s="43"/>
      <c r="K68" s="44"/>
      <c r="L68" s="43"/>
    </row>
    <row r="69" spans="1:13" ht="15">
      <c r="A69" s="23"/>
      <c r="B69" s="15"/>
      <c r="C69" s="11"/>
      <c r="D69" s="7" t="s">
        <v>28</v>
      </c>
      <c r="E69" s="42"/>
      <c r="F69" s="43"/>
      <c r="G69" s="43"/>
      <c r="H69" s="43"/>
      <c r="I69" s="43"/>
      <c r="J69" s="43"/>
      <c r="K69" s="44"/>
      <c r="L69" s="43"/>
    </row>
    <row r="70" spans="1:13" ht="15">
      <c r="A70" s="23"/>
      <c r="B70" s="15"/>
      <c r="C70" s="11"/>
      <c r="D70" s="7" t="s">
        <v>29</v>
      </c>
      <c r="E70" s="42"/>
      <c r="F70" s="43"/>
      <c r="G70" s="43"/>
      <c r="H70" s="43"/>
      <c r="I70" s="43"/>
      <c r="J70" s="43"/>
      <c r="K70" s="44"/>
      <c r="L70" s="43"/>
    </row>
    <row r="71" spans="1:13" ht="15">
      <c r="A71" s="23"/>
      <c r="B71" s="15"/>
      <c r="C71" s="11"/>
      <c r="D71" s="7" t="s">
        <v>30</v>
      </c>
      <c r="E71" s="42"/>
      <c r="F71" s="43"/>
      <c r="G71" s="43"/>
      <c r="H71" s="43"/>
      <c r="I71" s="43"/>
      <c r="J71" s="43"/>
      <c r="K71" s="44"/>
      <c r="L71" s="43"/>
    </row>
    <row r="72" spans="1:13" ht="15">
      <c r="A72" s="23"/>
      <c r="B72" s="15"/>
      <c r="C72" s="11"/>
      <c r="D72" s="7" t="s">
        <v>31</v>
      </c>
      <c r="E72" s="42"/>
      <c r="F72" s="43"/>
      <c r="G72" s="43"/>
      <c r="H72" s="43"/>
      <c r="I72" s="43"/>
      <c r="J72" s="43"/>
      <c r="K72" s="44"/>
      <c r="L72" s="43"/>
    </row>
    <row r="73" spans="1:13" ht="15">
      <c r="A73" s="23"/>
      <c r="B73" s="15"/>
      <c r="C73" s="11"/>
      <c r="D73" s="7" t="s">
        <v>32</v>
      </c>
      <c r="E73" s="42"/>
      <c r="F73" s="43"/>
      <c r="G73" s="43"/>
      <c r="H73" s="43"/>
      <c r="I73" s="43"/>
      <c r="J73" s="43"/>
      <c r="K73" s="44"/>
      <c r="L73" s="43"/>
    </row>
    <row r="74" spans="1:13" ht="1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3" ht="1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3" ht="15">
      <c r="A76" s="24"/>
      <c r="B76" s="17"/>
      <c r="C76" s="8"/>
      <c r="D76" s="18" t="s">
        <v>33</v>
      </c>
      <c r="E76" s="9"/>
      <c r="F76" s="19">
        <f>SUM(F67:F75)</f>
        <v>0</v>
      </c>
      <c r="G76" s="19">
        <f t="shared" ref="G76" si="26">SUM(G67:G75)</f>
        <v>0</v>
      </c>
      <c r="H76" s="19">
        <f t="shared" ref="H76" si="27">SUM(H67:H75)</f>
        <v>0</v>
      </c>
      <c r="I76" s="19">
        <f t="shared" ref="I76" si="28">SUM(I67:I75)</f>
        <v>0</v>
      </c>
      <c r="J76" s="19">
        <f t="shared" ref="J76" si="29">SUM(J67:J75)</f>
        <v>0</v>
      </c>
      <c r="K76" s="25"/>
      <c r="L76" s="19">
        <v>0</v>
      </c>
    </row>
    <row r="77" spans="1:13" ht="15.75" customHeight="1">
      <c r="A77" s="29">
        <f>A60</f>
        <v>1</v>
      </c>
      <c r="B77" s="30">
        <f>B60</f>
        <v>4</v>
      </c>
      <c r="C77" s="94" t="s">
        <v>4</v>
      </c>
      <c r="D77" s="95"/>
      <c r="E77" s="31"/>
      <c r="F77" s="32">
        <f>F66+F76</f>
        <v>666</v>
      </c>
      <c r="G77" s="32">
        <f t="shared" ref="G77" si="30">G66+G76</f>
        <v>13.243</v>
      </c>
      <c r="H77" s="32">
        <f t="shared" ref="H77" si="31">H66+H76</f>
        <v>13.709999999999999</v>
      </c>
      <c r="I77" s="32">
        <f t="shared" ref="I77" si="32">I66+I76</f>
        <v>68.183000000000007</v>
      </c>
      <c r="J77" s="32">
        <f t="shared" ref="J77:L77" si="33">J66+J76</f>
        <v>575.48099999999999</v>
      </c>
      <c r="K77" s="32"/>
      <c r="L77" s="32">
        <f t="shared" si="33"/>
        <v>178</v>
      </c>
    </row>
    <row r="78" spans="1:13" ht="15">
      <c r="A78" s="52">
        <v>1</v>
      </c>
      <c r="B78" s="53">
        <v>5</v>
      </c>
      <c r="C78" s="54" t="s">
        <v>20</v>
      </c>
      <c r="D78" s="55" t="s">
        <v>21</v>
      </c>
      <c r="E78" s="64" t="s">
        <v>92</v>
      </c>
      <c r="F78" s="61">
        <v>100</v>
      </c>
      <c r="G78" s="83">
        <v>19.780999999999999</v>
      </c>
      <c r="H78" s="83">
        <v>5.976</v>
      </c>
      <c r="I78" s="83">
        <v>4.2969999999999997</v>
      </c>
      <c r="J78" s="83">
        <v>150.62799999999999</v>
      </c>
      <c r="K78" s="63" t="s">
        <v>93</v>
      </c>
      <c r="L78" s="61">
        <v>91</v>
      </c>
      <c r="M78" s="60"/>
    </row>
    <row r="79" spans="1:13" ht="15">
      <c r="A79" s="56"/>
      <c r="B79" s="57"/>
      <c r="C79" s="58"/>
      <c r="D79" s="51" t="s">
        <v>21</v>
      </c>
      <c r="E79" s="65" t="s">
        <v>64</v>
      </c>
      <c r="F79" s="62">
        <v>150</v>
      </c>
      <c r="G79" s="84">
        <v>7.923</v>
      </c>
      <c r="H79" s="84">
        <v>5.87</v>
      </c>
      <c r="I79" s="84">
        <v>35.783999999999999</v>
      </c>
      <c r="J79" s="85">
        <v>227.357</v>
      </c>
      <c r="K79" s="66" t="s">
        <v>52</v>
      </c>
      <c r="L79" s="62">
        <v>16.05</v>
      </c>
      <c r="M79" s="60"/>
    </row>
    <row r="80" spans="1:13" ht="15">
      <c r="A80" s="56"/>
      <c r="B80" s="57"/>
      <c r="C80" s="58"/>
      <c r="D80" s="59" t="s">
        <v>30</v>
      </c>
      <c r="E80" s="42" t="s">
        <v>72</v>
      </c>
      <c r="F80" s="43">
        <v>200</v>
      </c>
      <c r="G80" s="81">
        <v>0.68</v>
      </c>
      <c r="H80" s="81">
        <v>0.28000000000000003</v>
      </c>
      <c r="I80" s="81">
        <v>29.62</v>
      </c>
      <c r="J80" s="81">
        <v>136.6</v>
      </c>
      <c r="K80" s="44" t="s">
        <v>73</v>
      </c>
      <c r="L80" s="43">
        <v>24</v>
      </c>
    </row>
    <row r="81" spans="1:12" ht="63.75">
      <c r="A81" s="23"/>
      <c r="B81" s="15"/>
      <c r="C81" s="11"/>
      <c r="D81" s="7" t="s">
        <v>23</v>
      </c>
      <c r="E81" s="42" t="s">
        <v>76</v>
      </c>
      <c r="F81" s="43">
        <v>56</v>
      </c>
      <c r="G81" s="81">
        <v>0.49399999999999999</v>
      </c>
      <c r="H81" s="81">
        <v>0.44800000000000001</v>
      </c>
      <c r="I81" s="81">
        <v>2.7309999999999999</v>
      </c>
      <c r="J81" s="81">
        <v>33.299999999999997</v>
      </c>
      <c r="K81" s="44" t="s">
        <v>57</v>
      </c>
      <c r="L81" s="75">
        <v>14.7</v>
      </c>
    </row>
    <row r="82" spans="1:12" ht="25.5">
      <c r="A82" s="14"/>
      <c r="B82" s="15"/>
      <c r="C82" s="11"/>
      <c r="D82" s="7" t="s">
        <v>24</v>
      </c>
      <c r="E82" s="42" t="s">
        <v>45</v>
      </c>
      <c r="F82" s="43">
        <v>100</v>
      </c>
      <c r="G82" s="43">
        <v>0.4</v>
      </c>
      <c r="H82" s="43">
        <v>0.4</v>
      </c>
      <c r="I82" s="43">
        <v>9.8000000000000007</v>
      </c>
      <c r="J82" s="43">
        <v>47</v>
      </c>
      <c r="K82" s="44" t="s">
        <v>50</v>
      </c>
      <c r="L82" s="43">
        <v>32.25</v>
      </c>
    </row>
    <row r="83" spans="1:12" ht="15">
      <c r="A83" s="24"/>
      <c r="B83" s="17"/>
      <c r="C83" s="8"/>
      <c r="D83" s="18" t="s">
        <v>33</v>
      </c>
      <c r="E83" s="9"/>
      <c r="F83" s="19">
        <f>SUM(F78:F82)</f>
        <v>606</v>
      </c>
      <c r="G83" s="19">
        <f>SUM(G78:G82)</f>
        <v>29.277999999999999</v>
      </c>
      <c r="H83" s="19">
        <f>SUM(H78:H82)</f>
        <v>12.974</v>
      </c>
      <c r="I83" s="19">
        <f>SUM(I78:I82)</f>
        <v>82.231999999999985</v>
      </c>
      <c r="J83" s="19">
        <f>SUM(J78:J82)</f>
        <v>594.88499999999999</v>
      </c>
      <c r="K83" s="25"/>
      <c r="L83" s="79">
        <f>SUM(L78:L82)</f>
        <v>178</v>
      </c>
    </row>
    <row r="84" spans="1:12" ht="15">
      <c r="A84" s="26">
        <f>A78</f>
        <v>1</v>
      </c>
      <c r="B84" s="13">
        <f>B78</f>
        <v>5</v>
      </c>
      <c r="C84" s="10" t="s">
        <v>25</v>
      </c>
      <c r="D84" s="7" t="s">
        <v>26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27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28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7" t="s">
        <v>29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7" t="s">
        <v>30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31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32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4"/>
      <c r="B93" s="17"/>
      <c r="C93" s="8"/>
      <c r="D93" s="18" t="s">
        <v>33</v>
      </c>
      <c r="E93" s="9"/>
      <c r="F93" s="19">
        <f>SUM(F84:F92)</f>
        <v>0</v>
      </c>
      <c r="G93" s="19">
        <f t="shared" ref="G93" si="34">SUM(G84:G92)</f>
        <v>0</v>
      </c>
      <c r="H93" s="19">
        <f t="shared" ref="H93" si="35">SUM(H84:H92)</f>
        <v>0</v>
      </c>
      <c r="I93" s="19">
        <f t="shared" ref="I93" si="36">SUM(I84:I92)</f>
        <v>0</v>
      </c>
      <c r="J93" s="19">
        <f t="shared" ref="J93" si="37">SUM(J84:J92)</f>
        <v>0</v>
      </c>
      <c r="K93" s="25"/>
      <c r="L93" s="19">
        <v>0</v>
      </c>
    </row>
    <row r="94" spans="1:12" ht="15.75" customHeight="1">
      <c r="A94" s="29">
        <f>A78</f>
        <v>1</v>
      </c>
      <c r="B94" s="30">
        <f>B78</f>
        <v>5</v>
      </c>
      <c r="C94" s="94" t="s">
        <v>4</v>
      </c>
      <c r="D94" s="95"/>
      <c r="E94" s="31"/>
      <c r="F94" s="32">
        <f>F83+F93</f>
        <v>606</v>
      </c>
      <c r="G94" s="32">
        <f t="shared" ref="G94" si="38">G83+G93</f>
        <v>29.277999999999999</v>
      </c>
      <c r="H94" s="32">
        <f t="shared" ref="H94" si="39">H83+H93</f>
        <v>12.974</v>
      </c>
      <c r="I94" s="32">
        <f t="shared" ref="I94" si="40">I83+I93</f>
        <v>82.231999999999985</v>
      </c>
      <c r="J94" s="32">
        <f t="shared" ref="J94:L94" si="41">J83+J93</f>
        <v>594.88499999999999</v>
      </c>
      <c r="K94" s="32"/>
      <c r="L94" s="32">
        <f t="shared" si="41"/>
        <v>178</v>
      </c>
    </row>
    <row r="95" spans="1:12" ht="25.5">
      <c r="A95" s="20">
        <v>2</v>
      </c>
      <c r="B95" s="21">
        <v>1</v>
      </c>
      <c r="C95" s="22" t="s">
        <v>20</v>
      </c>
      <c r="D95" s="5" t="s">
        <v>21</v>
      </c>
      <c r="E95" s="39" t="s">
        <v>77</v>
      </c>
      <c r="F95" s="40">
        <v>100</v>
      </c>
      <c r="G95" s="40">
        <v>8.3390000000000004</v>
      </c>
      <c r="H95" s="40">
        <v>9.2769999999999992</v>
      </c>
      <c r="I95" s="40">
        <v>4.218</v>
      </c>
      <c r="J95" s="80">
        <v>233.07</v>
      </c>
      <c r="K95" s="41" t="s">
        <v>95</v>
      </c>
      <c r="L95" s="40">
        <v>79.94</v>
      </c>
    </row>
    <row r="96" spans="1:12" ht="15">
      <c r="A96" s="23"/>
      <c r="B96" s="15"/>
      <c r="C96" s="11"/>
      <c r="D96" s="51" t="s">
        <v>21</v>
      </c>
      <c r="E96" s="42" t="s">
        <v>58</v>
      </c>
      <c r="F96" s="43">
        <v>150</v>
      </c>
      <c r="G96" s="43">
        <v>5.7869999999999999</v>
      </c>
      <c r="H96" s="81">
        <v>1.77</v>
      </c>
      <c r="I96" s="43">
        <v>37.031999999999996</v>
      </c>
      <c r="J96" s="43">
        <v>187.36500000000001</v>
      </c>
      <c r="K96" s="44" t="s">
        <v>59</v>
      </c>
      <c r="L96" s="43">
        <v>10.199999999999999</v>
      </c>
    </row>
    <row r="97" spans="1:12" ht="15">
      <c r="A97" s="23"/>
      <c r="B97" s="15"/>
      <c r="C97" s="11"/>
      <c r="D97" s="7" t="s">
        <v>22</v>
      </c>
      <c r="E97" s="42" t="s">
        <v>96</v>
      </c>
      <c r="F97" s="43">
        <v>200</v>
      </c>
      <c r="G97" s="81">
        <v>0.17499999999999999</v>
      </c>
      <c r="H97" s="81">
        <v>0.125</v>
      </c>
      <c r="I97" s="81">
        <v>26.001999999999999</v>
      </c>
      <c r="J97" s="81">
        <v>107.26</v>
      </c>
      <c r="K97" s="44" t="s">
        <v>42</v>
      </c>
      <c r="L97" s="43">
        <v>22</v>
      </c>
    </row>
    <row r="98" spans="1:12" ht="51">
      <c r="A98" s="23"/>
      <c r="B98" s="15"/>
      <c r="C98" s="11"/>
      <c r="D98" s="7" t="s">
        <v>23</v>
      </c>
      <c r="E98" s="42" t="s">
        <v>55</v>
      </c>
      <c r="F98" s="43">
        <v>56</v>
      </c>
      <c r="G98" s="43">
        <v>0.39600000000000002</v>
      </c>
      <c r="H98" s="43">
        <v>0.312</v>
      </c>
      <c r="I98" s="43">
        <v>2.569</v>
      </c>
      <c r="J98" s="43">
        <v>12.4</v>
      </c>
      <c r="K98" s="44" t="s">
        <v>60</v>
      </c>
      <c r="L98" s="75">
        <v>9.64</v>
      </c>
    </row>
    <row r="99" spans="1:12" ht="25.5">
      <c r="A99" s="23"/>
      <c r="B99" s="15"/>
      <c r="C99" s="11"/>
      <c r="D99" s="7" t="s">
        <v>24</v>
      </c>
      <c r="E99" s="42" t="s">
        <v>45</v>
      </c>
      <c r="F99" s="43">
        <v>100</v>
      </c>
      <c r="G99" s="43">
        <v>0.4</v>
      </c>
      <c r="H99" s="43">
        <v>0.4</v>
      </c>
      <c r="I99" s="43">
        <v>9.8000000000000007</v>
      </c>
      <c r="J99" s="43">
        <v>47</v>
      </c>
      <c r="K99" s="44" t="s">
        <v>50</v>
      </c>
      <c r="L99" s="43">
        <v>23.16</v>
      </c>
    </row>
    <row r="100" spans="1:12" ht="15">
      <c r="A100" s="23"/>
      <c r="B100" s="15"/>
      <c r="C100" s="11"/>
      <c r="D100" s="51" t="s">
        <v>26</v>
      </c>
      <c r="E100" s="72" t="s">
        <v>94</v>
      </c>
      <c r="F100" s="43">
        <v>60</v>
      </c>
      <c r="G100" s="67">
        <v>0.42</v>
      </c>
      <c r="H100" s="67">
        <v>0.06</v>
      </c>
      <c r="I100" s="67">
        <v>1.1399999999999999</v>
      </c>
      <c r="J100" s="67">
        <v>6.6</v>
      </c>
      <c r="K100" s="44" t="s">
        <v>39</v>
      </c>
      <c r="L100" s="43">
        <v>33.06</v>
      </c>
    </row>
    <row r="101" spans="1:12" ht="15">
      <c r="A101" s="23"/>
      <c r="B101" s="15"/>
      <c r="C101" s="11"/>
      <c r="D101" s="51"/>
      <c r="E101" s="72"/>
      <c r="F101" s="43"/>
      <c r="G101" s="67"/>
      <c r="H101" s="67"/>
      <c r="I101" s="67"/>
      <c r="J101" s="67"/>
      <c r="K101" s="44"/>
      <c r="L101" s="43"/>
    </row>
    <row r="102" spans="1:12" ht="15">
      <c r="A102" s="23"/>
      <c r="B102" s="15"/>
      <c r="C102" s="11"/>
      <c r="D102" s="51"/>
      <c r="E102" s="72"/>
      <c r="F102" s="43"/>
      <c r="G102" s="67"/>
      <c r="H102" s="67"/>
      <c r="I102" s="67"/>
      <c r="J102" s="67"/>
      <c r="K102" s="44"/>
      <c r="L102" s="43"/>
    </row>
    <row r="103" spans="1:12" ht="15">
      <c r="A103" s="23"/>
      <c r="B103" s="15"/>
      <c r="C103" s="11"/>
      <c r="D103" s="51"/>
      <c r="E103" s="72"/>
      <c r="F103" s="43"/>
      <c r="G103" s="67"/>
      <c r="H103" s="67"/>
      <c r="I103" s="67"/>
      <c r="J103" s="67"/>
      <c r="K103" s="44"/>
      <c r="L103" s="43"/>
    </row>
    <row r="104" spans="1:12" ht="15">
      <c r="A104" s="23"/>
      <c r="B104" s="15"/>
      <c r="C104" s="11"/>
      <c r="D104" s="51"/>
      <c r="E104" s="72"/>
      <c r="F104" s="43"/>
      <c r="G104" s="67"/>
      <c r="H104" s="67"/>
      <c r="I104" s="67"/>
      <c r="J104" s="67"/>
      <c r="K104" s="44"/>
      <c r="L104" s="43"/>
    </row>
    <row r="105" spans="1:12" ht="15">
      <c r="A105" s="24"/>
      <c r="B105" s="17"/>
      <c r="C105" s="8"/>
      <c r="D105" s="18" t="s">
        <v>33</v>
      </c>
      <c r="E105" s="9"/>
      <c r="F105" s="19">
        <f>SUM(F95:F100)</f>
        <v>666</v>
      </c>
      <c r="G105" s="19">
        <f>SUM(G95:G100)</f>
        <v>15.517000000000003</v>
      </c>
      <c r="H105" s="19">
        <f>SUM(H95:H100)</f>
        <v>11.943999999999999</v>
      </c>
      <c r="I105" s="19">
        <f>SUM(I95:I100)</f>
        <v>80.760999999999996</v>
      </c>
      <c r="J105" s="19">
        <f>SUM(J95:J100)</f>
        <v>593.69500000000005</v>
      </c>
      <c r="K105" s="25"/>
      <c r="L105" s="79">
        <f>SUM(L95:L100)</f>
        <v>178</v>
      </c>
    </row>
    <row r="106" spans="1:12" ht="15">
      <c r="A106" s="26">
        <f>A95</f>
        <v>2</v>
      </c>
      <c r="B106" s="13">
        <f>B95</f>
        <v>1</v>
      </c>
      <c r="C106" s="10" t="s">
        <v>25</v>
      </c>
      <c r="D106" s="7" t="s">
        <v>26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7" t="s">
        <v>27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 t="s">
        <v>28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29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30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31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32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4"/>
      <c r="B115" s="17"/>
      <c r="C115" s="8"/>
      <c r="D115" s="18" t="s">
        <v>33</v>
      </c>
      <c r="E115" s="9"/>
      <c r="F115" s="19">
        <f>SUM(F106:F114)</f>
        <v>0</v>
      </c>
      <c r="G115" s="19">
        <f t="shared" ref="G115:J115" si="42">SUM(G106:G114)</f>
        <v>0</v>
      </c>
      <c r="H115" s="19">
        <f t="shared" si="42"/>
        <v>0</v>
      </c>
      <c r="I115" s="19">
        <f t="shared" si="42"/>
        <v>0</v>
      </c>
      <c r="J115" s="19">
        <f t="shared" si="42"/>
        <v>0</v>
      </c>
      <c r="K115" s="25"/>
      <c r="L115" s="19">
        <v>0</v>
      </c>
    </row>
    <row r="116" spans="1:12" ht="15.75" thickBot="1">
      <c r="A116" s="29">
        <f>A95</f>
        <v>2</v>
      </c>
      <c r="B116" s="30">
        <f>B95</f>
        <v>1</v>
      </c>
      <c r="C116" s="94" t="s">
        <v>4</v>
      </c>
      <c r="D116" s="95"/>
      <c r="E116" s="31"/>
      <c r="F116" s="32">
        <f>F105+F115</f>
        <v>666</v>
      </c>
      <c r="G116" s="32">
        <f t="shared" ref="G116" si="43">G105+G115</f>
        <v>15.517000000000003</v>
      </c>
      <c r="H116" s="32">
        <f t="shared" ref="H116" si="44">H105+H115</f>
        <v>11.943999999999999</v>
      </c>
      <c r="I116" s="32">
        <f t="shared" ref="I116" si="45">I105+I115</f>
        <v>80.760999999999996</v>
      </c>
      <c r="J116" s="32">
        <f t="shared" ref="J116:L116" si="46">J105+J115</f>
        <v>593.69500000000005</v>
      </c>
      <c r="K116" s="32"/>
      <c r="L116" s="32">
        <f t="shared" si="46"/>
        <v>178</v>
      </c>
    </row>
    <row r="117" spans="1:12" ht="15">
      <c r="A117" s="14">
        <v>2</v>
      </c>
      <c r="B117" s="15">
        <v>2</v>
      </c>
      <c r="C117" s="22" t="s">
        <v>20</v>
      </c>
      <c r="D117" s="5" t="s">
        <v>21</v>
      </c>
      <c r="E117" s="68" t="s">
        <v>83</v>
      </c>
      <c r="F117" s="40">
        <v>200</v>
      </c>
      <c r="G117" s="67">
        <v>6.173</v>
      </c>
      <c r="H117" s="67">
        <v>10.06</v>
      </c>
      <c r="I117" s="67">
        <v>38.804000000000002</v>
      </c>
      <c r="J117" s="67">
        <v>247.27</v>
      </c>
      <c r="K117" s="41" t="s">
        <v>84</v>
      </c>
      <c r="L117" s="40">
        <v>43.2</v>
      </c>
    </row>
    <row r="118" spans="1:12" ht="25.5">
      <c r="A118" s="14"/>
      <c r="B118" s="15"/>
      <c r="C118" s="11"/>
      <c r="D118" s="51" t="s">
        <v>26</v>
      </c>
      <c r="E118" s="42" t="s">
        <v>105</v>
      </c>
      <c r="F118" s="43">
        <v>60</v>
      </c>
      <c r="G118" s="81">
        <v>3.8279999999999998</v>
      </c>
      <c r="H118" s="81">
        <v>15.54</v>
      </c>
      <c r="I118" s="81">
        <v>1.671</v>
      </c>
      <c r="J118" s="81">
        <v>160.80000000000001</v>
      </c>
      <c r="K118" s="44" t="s">
        <v>51</v>
      </c>
      <c r="L118" s="43">
        <v>39.119999999999997</v>
      </c>
    </row>
    <row r="119" spans="1:12" ht="15">
      <c r="A119" s="14"/>
      <c r="B119" s="15"/>
      <c r="C119" s="11"/>
      <c r="D119" s="7" t="s">
        <v>30</v>
      </c>
      <c r="E119" s="42" t="s">
        <v>65</v>
      </c>
      <c r="F119" s="43">
        <v>200</v>
      </c>
      <c r="G119" s="81">
        <v>3.5950000000000002</v>
      </c>
      <c r="H119" s="81">
        <v>3.22</v>
      </c>
      <c r="I119" s="81">
        <v>25.51</v>
      </c>
      <c r="J119" s="81">
        <v>146.19999999999999</v>
      </c>
      <c r="K119" s="44" t="s">
        <v>66</v>
      </c>
      <c r="L119" s="43">
        <v>30</v>
      </c>
    </row>
    <row r="120" spans="1:12" ht="15">
      <c r="A120" s="14"/>
      <c r="B120" s="15"/>
      <c r="C120" s="11"/>
      <c r="D120" s="7" t="s">
        <v>67</v>
      </c>
      <c r="E120" s="68" t="s">
        <v>89</v>
      </c>
      <c r="F120" s="43">
        <v>50</v>
      </c>
      <c r="G120" s="67">
        <v>3.6469999999999998</v>
      </c>
      <c r="H120" s="67">
        <v>4.9980000000000002</v>
      </c>
      <c r="I120" s="67">
        <v>27.422999999999998</v>
      </c>
      <c r="J120" s="67">
        <v>169.465</v>
      </c>
      <c r="K120" s="44" t="s">
        <v>85</v>
      </c>
      <c r="L120" s="43">
        <v>13.68</v>
      </c>
    </row>
    <row r="121" spans="1:12" ht="25.5">
      <c r="A121" s="14"/>
      <c r="B121" s="15"/>
      <c r="C121" s="11"/>
      <c r="D121" s="7" t="s">
        <v>47</v>
      </c>
      <c r="E121" s="42" t="s">
        <v>63</v>
      </c>
      <c r="F121" s="43">
        <v>95</v>
      </c>
      <c r="G121" s="81">
        <v>3.895</v>
      </c>
      <c r="H121" s="81">
        <v>1.425</v>
      </c>
      <c r="I121" s="81">
        <v>5.6050000000000004</v>
      </c>
      <c r="J121" s="81">
        <v>54.015000000000001</v>
      </c>
      <c r="K121" s="44" t="s">
        <v>49</v>
      </c>
      <c r="L121" s="43">
        <v>52</v>
      </c>
    </row>
    <row r="122" spans="1:12" ht="15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6"/>
      <c r="B123" s="17"/>
      <c r="C123" s="8"/>
      <c r="D123" s="18" t="s">
        <v>33</v>
      </c>
      <c r="E123" s="9"/>
      <c r="F123" s="19">
        <f>SUM(F117:F122)</f>
        <v>605</v>
      </c>
      <c r="G123" s="19">
        <f t="shared" ref="G123:J123" si="47">SUM(G117:G122)</f>
        <v>21.137999999999998</v>
      </c>
      <c r="H123" s="19">
        <f t="shared" si="47"/>
        <v>35.242999999999995</v>
      </c>
      <c r="I123" s="19">
        <f t="shared" si="47"/>
        <v>99.013000000000005</v>
      </c>
      <c r="J123" s="19">
        <f t="shared" si="47"/>
        <v>777.75</v>
      </c>
      <c r="K123" s="19"/>
      <c r="L123" s="79">
        <f>SUM(L117:L122)</f>
        <v>178</v>
      </c>
    </row>
    <row r="124" spans="1:12" ht="15">
      <c r="A124" s="13">
        <f>A117</f>
        <v>2</v>
      </c>
      <c r="B124" s="13">
        <f>B117</f>
        <v>2</v>
      </c>
      <c r="C124" s="10" t="s">
        <v>25</v>
      </c>
      <c r="D124" s="7" t="s">
        <v>26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7" t="s">
        <v>27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7" t="s">
        <v>28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7" t="s">
        <v>29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30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31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32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6"/>
      <c r="B133" s="17"/>
      <c r="C133" s="8"/>
      <c r="D133" s="18" t="s">
        <v>33</v>
      </c>
      <c r="E133" s="9"/>
      <c r="F133" s="19">
        <f>SUM(F124:F132)</f>
        <v>0</v>
      </c>
      <c r="G133" s="19">
        <f t="shared" ref="G133:J133" si="48">SUM(G124:G132)</f>
        <v>0</v>
      </c>
      <c r="H133" s="19">
        <f t="shared" si="48"/>
        <v>0</v>
      </c>
      <c r="I133" s="19">
        <f t="shared" si="48"/>
        <v>0</v>
      </c>
      <c r="J133" s="19">
        <f t="shared" si="48"/>
        <v>0</v>
      </c>
      <c r="K133" s="25"/>
      <c r="L133" s="19">
        <v>0</v>
      </c>
    </row>
    <row r="134" spans="1:12" ht="15.75" thickBot="1">
      <c r="A134" s="33">
        <f>A117</f>
        <v>2</v>
      </c>
      <c r="B134" s="33">
        <f>B117</f>
        <v>2</v>
      </c>
      <c r="C134" s="94" t="s">
        <v>4</v>
      </c>
      <c r="D134" s="95"/>
      <c r="E134" s="31"/>
      <c r="F134" s="32">
        <f>F123+F133</f>
        <v>605</v>
      </c>
      <c r="G134" s="32">
        <f t="shared" ref="G134" si="49">G123+G133</f>
        <v>21.137999999999998</v>
      </c>
      <c r="H134" s="32">
        <f t="shared" ref="H134" si="50">H123+H133</f>
        <v>35.242999999999995</v>
      </c>
      <c r="I134" s="32">
        <f t="shared" ref="I134" si="51">I123+I133</f>
        <v>99.013000000000005</v>
      </c>
      <c r="J134" s="32">
        <f t="shared" ref="J134:L134" si="52">J123+J133</f>
        <v>777.75</v>
      </c>
      <c r="K134" s="32"/>
      <c r="L134" s="32">
        <f t="shared" si="52"/>
        <v>178</v>
      </c>
    </row>
    <row r="135" spans="1:12" ht="15">
      <c r="A135" s="20">
        <v>2</v>
      </c>
      <c r="B135" s="21">
        <v>3</v>
      </c>
      <c r="C135" s="22" t="s">
        <v>20</v>
      </c>
      <c r="D135" s="5" t="s">
        <v>21</v>
      </c>
      <c r="E135" s="68" t="s">
        <v>86</v>
      </c>
      <c r="F135" s="40">
        <v>200</v>
      </c>
      <c r="G135" s="67">
        <v>41.344999999999999</v>
      </c>
      <c r="H135" s="67">
        <v>17.303999999999998</v>
      </c>
      <c r="I135" s="67">
        <v>50.302</v>
      </c>
      <c r="J135" s="67">
        <v>525.88</v>
      </c>
      <c r="K135" s="41" t="s">
        <v>70</v>
      </c>
      <c r="L135" s="40">
        <v>154.62</v>
      </c>
    </row>
    <row r="136" spans="1:12" ht="15">
      <c r="A136" s="23"/>
      <c r="B136" s="15"/>
      <c r="C136" s="11"/>
      <c r="D136" s="7" t="s">
        <v>67</v>
      </c>
      <c r="E136" s="68" t="s">
        <v>89</v>
      </c>
      <c r="F136" s="43">
        <v>100</v>
      </c>
      <c r="G136" s="67">
        <v>8.6270000000000007</v>
      </c>
      <c r="H136" s="67">
        <v>2.9750000000000001</v>
      </c>
      <c r="I136" s="67">
        <v>26.788</v>
      </c>
      <c r="J136" s="67">
        <v>298.69299999999998</v>
      </c>
      <c r="K136" s="44" t="s">
        <v>85</v>
      </c>
      <c r="L136" s="43">
        <v>18.38</v>
      </c>
    </row>
    <row r="137" spans="1:12" ht="20.25" customHeight="1">
      <c r="A137" s="23"/>
      <c r="B137" s="15"/>
      <c r="C137" s="11"/>
      <c r="D137" s="7" t="s">
        <v>68</v>
      </c>
      <c r="E137" s="42" t="s">
        <v>69</v>
      </c>
      <c r="F137" s="43">
        <v>200</v>
      </c>
      <c r="G137" s="43">
        <v>0.1</v>
      </c>
      <c r="H137" s="43">
        <v>2.5999999999999999E-2</v>
      </c>
      <c r="I137" s="43">
        <v>14.99</v>
      </c>
      <c r="J137" s="43">
        <v>60.058999999999997</v>
      </c>
      <c r="K137" s="44" t="s">
        <v>52</v>
      </c>
      <c r="L137" s="43">
        <v>5</v>
      </c>
    </row>
    <row r="138" spans="1:12" ht="15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24"/>
      <c r="B139" s="17"/>
      <c r="C139" s="8"/>
      <c r="D139" s="18" t="s">
        <v>33</v>
      </c>
      <c r="E139" s="9"/>
      <c r="F139" s="19">
        <f>SUM(F135:F138)</f>
        <v>500</v>
      </c>
      <c r="G139" s="19">
        <f>SUM(G135:G138)</f>
        <v>50.072000000000003</v>
      </c>
      <c r="H139" s="19">
        <f>SUM(H135:H138)</f>
        <v>20.305</v>
      </c>
      <c r="I139" s="19">
        <f>SUM(I135:I138)</f>
        <v>92.08</v>
      </c>
      <c r="J139" s="19">
        <f>SUM(J135:J138)</f>
        <v>884.63199999999995</v>
      </c>
      <c r="K139" s="25"/>
      <c r="L139" s="79">
        <f>SUM(L135:L138)</f>
        <v>178</v>
      </c>
    </row>
    <row r="140" spans="1:12" ht="15">
      <c r="A140" s="26">
        <f>A135</f>
        <v>2</v>
      </c>
      <c r="B140" s="13">
        <f>B135</f>
        <v>3</v>
      </c>
      <c r="C140" s="10" t="s">
        <v>25</v>
      </c>
      <c r="D140" s="7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27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28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29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7" t="s">
        <v>30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7" t="s">
        <v>31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7" t="s">
        <v>32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4"/>
      <c r="B149" s="17"/>
      <c r="C149" s="8"/>
      <c r="D149" s="18" t="s">
        <v>33</v>
      </c>
      <c r="E149" s="9"/>
      <c r="F149" s="19">
        <f>SUM(F140:F148)</f>
        <v>0</v>
      </c>
      <c r="G149" s="19">
        <f t="shared" ref="G149:J149" si="53">SUM(G140:G148)</f>
        <v>0</v>
      </c>
      <c r="H149" s="19">
        <f t="shared" si="53"/>
        <v>0</v>
      </c>
      <c r="I149" s="19">
        <f t="shared" si="53"/>
        <v>0</v>
      </c>
      <c r="J149" s="19">
        <f t="shared" si="53"/>
        <v>0</v>
      </c>
      <c r="K149" s="25"/>
      <c r="L149" s="19">
        <v>0</v>
      </c>
    </row>
    <row r="150" spans="1:12" ht="15">
      <c r="A150" s="29">
        <f>A135</f>
        <v>2</v>
      </c>
      <c r="B150" s="30">
        <f>B135</f>
        <v>3</v>
      </c>
      <c r="C150" s="94" t="s">
        <v>4</v>
      </c>
      <c r="D150" s="95"/>
      <c r="E150" s="31"/>
      <c r="F150" s="32">
        <f>F139+F149</f>
        <v>500</v>
      </c>
      <c r="G150" s="32">
        <f t="shared" ref="G150:L150" si="54">G139+G149</f>
        <v>50.072000000000003</v>
      </c>
      <c r="H150" s="32">
        <f t="shared" si="54"/>
        <v>20.305</v>
      </c>
      <c r="I150" s="32">
        <f t="shared" si="54"/>
        <v>92.08</v>
      </c>
      <c r="J150" s="32">
        <f t="shared" si="54"/>
        <v>884.63199999999995</v>
      </c>
      <c r="K150" s="32">
        <f t="shared" si="54"/>
        <v>0</v>
      </c>
      <c r="L150" s="32">
        <f t="shared" si="54"/>
        <v>178</v>
      </c>
    </row>
    <row r="151" spans="1:12" ht="15">
      <c r="A151" s="20">
        <v>2</v>
      </c>
      <c r="B151" s="21">
        <v>4</v>
      </c>
      <c r="C151" s="22" t="s">
        <v>20</v>
      </c>
      <c r="D151" s="5" t="s">
        <v>21</v>
      </c>
      <c r="E151" s="39" t="s">
        <v>97</v>
      </c>
      <c r="F151" s="40">
        <v>100</v>
      </c>
      <c r="G151" s="40">
        <v>11.484</v>
      </c>
      <c r="H151" s="40">
        <v>11.834</v>
      </c>
      <c r="I151" s="40">
        <v>6.4290000000000003</v>
      </c>
      <c r="J151" s="40">
        <v>178.96799999999999</v>
      </c>
      <c r="K151" s="41" t="s">
        <v>78</v>
      </c>
      <c r="L151" s="40">
        <v>63.44</v>
      </c>
    </row>
    <row r="152" spans="1:12" ht="15">
      <c r="A152" s="23"/>
      <c r="B152" s="15"/>
      <c r="C152" s="11"/>
      <c r="D152" s="51" t="s">
        <v>21</v>
      </c>
      <c r="E152" s="42" t="s">
        <v>53</v>
      </c>
      <c r="F152" s="43">
        <v>150</v>
      </c>
      <c r="G152" s="43">
        <v>3.3290000000000002</v>
      </c>
      <c r="H152" s="43">
        <v>4.3529999999999998</v>
      </c>
      <c r="I152" s="43">
        <v>22.655000000000001</v>
      </c>
      <c r="J152" s="43">
        <v>143.535</v>
      </c>
      <c r="K152" s="44" t="s">
        <v>54</v>
      </c>
      <c r="L152" s="43">
        <v>41.1</v>
      </c>
    </row>
    <row r="153" spans="1:12" ht="15">
      <c r="A153" s="23"/>
      <c r="B153" s="15"/>
      <c r="C153" s="11"/>
      <c r="D153" s="7" t="s">
        <v>30</v>
      </c>
      <c r="E153" s="73" t="s">
        <v>98</v>
      </c>
      <c r="F153" s="43">
        <v>200</v>
      </c>
      <c r="G153" s="67">
        <v>0.13100000000000001</v>
      </c>
      <c r="H153" s="67">
        <v>0.02</v>
      </c>
      <c r="I153" s="67">
        <v>24.766999999999999</v>
      </c>
      <c r="J153" s="67">
        <v>101.39</v>
      </c>
      <c r="K153" s="44" t="s">
        <v>99</v>
      </c>
      <c r="L153" s="43">
        <v>13</v>
      </c>
    </row>
    <row r="154" spans="1:12" ht="54.75" customHeight="1">
      <c r="A154" s="23"/>
      <c r="B154" s="15"/>
      <c r="C154" s="11"/>
      <c r="D154" s="7" t="s">
        <v>23</v>
      </c>
      <c r="E154" s="42" t="s">
        <v>43</v>
      </c>
      <c r="F154" s="43">
        <v>56</v>
      </c>
      <c r="G154" s="43">
        <v>0.49399999999999999</v>
      </c>
      <c r="H154" s="43">
        <v>0.44800000000000001</v>
      </c>
      <c r="I154" s="43">
        <v>2.7309999999999999</v>
      </c>
      <c r="J154" s="43">
        <v>13.3</v>
      </c>
      <c r="K154" s="44" t="s">
        <v>57</v>
      </c>
      <c r="L154" s="43">
        <v>11.64</v>
      </c>
    </row>
    <row r="155" spans="1:12" ht="15">
      <c r="A155" s="23"/>
      <c r="B155" s="15"/>
      <c r="C155" s="11"/>
      <c r="D155" s="51" t="s">
        <v>26</v>
      </c>
      <c r="E155" s="68" t="s">
        <v>88</v>
      </c>
      <c r="F155" s="43">
        <v>60</v>
      </c>
      <c r="G155" s="67">
        <v>0.91300000000000003</v>
      </c>
      <c r="H155" s="67">
        <v>6.0460000000000003</v>
      </c>
      <c r="I155" s="67">
        <v>4.6740000000000004</v>
      </c>
      <c r="J155" s="67">
        <v>77.516000000000005</v>
      </c>
      <c r="K155" s="44" t="s">
        <v>87</v>
      </c>
      <c r="L155" s="43">
        <v>16.98</v>
      </c>
    </row>
    <row r="156" spans="1:12" ht="15">
      <c r="A156" s="14"/>
      <c r="B156" s="15"/>
      <c r="C156" s="11"/>
      <c r="D156" s="7" t="s">
        <v>67</v>
      </c>
      <c r="E156" s="68" t="s">
        <v>89</v>
      </c>
      <c r="F156" s="43">
        <v>50</v>
      </c>
      <c r="G156" s="67">
        <v>3.6469999999999998</v>
      </c>
      <c r="H156" s="67">
        <v>4.9980000000000002</v>
      </c>
      <c r="I156" s="67">
        <v>27.422999999999998</v>
      </c>
      <c r="J156" s="67">
        <v>169.465</v>
      </c>
      <c r="K156" s="44" t="s">
        <v>85</v>
      </c>
      <c r="L156" s="43">
        <v>31.84</v>
      </c>
    </row>
    <row r="157" spans="1:12" ht="15">
      <c r="A157" s="15"/>
      <c r="B157" s="15"/>
      <c r="C157" s="11"/>
      <c r="D157" s="7"/>
      <c r="E157" s="68"/>
      <c r="F157" s="43"/>
      <c r="G157" s="67"/>
      <c r="H157" s="67"/>
      <c r="I157" s="67"/>
      <c r="J157" s="67"/>
      <c r="K157" s="90"/>
      <c r="L157" s="43"/>
    </row>
    <row r="158" spans="1:12" ht="15">
      <c r="A158" s="15"/>
      <c r="B158" s="15"/>
      <c r="C158" s="11"/>
      <c r="D158" s="7"/>
      <c r="E158" s="68"/>
      <c r="F158" s="43"/>
      <c r="G158" s="67"/>
      <c r="H158" s="67"/>
      <c r="I158" s="67"/>
      <c r="J158" s="67"/>
      <c r="K158" s="90"/>
      <c r="L158" s="43"/>
    </row>
    <row r="159" spans="1:12" ht="15">
      <c r="A159" s="15"/>
      <c r="B159" s="15"/>
      <c r="C159" s="11"/>
      <c r="D159" s="7"/>
      <c r="E159" s="68"/>
      <c r="F159" s="43"/>
      <c r="G159" s="67"/>
      <c r="H159" s="67"/>
      <c r="I159" s="67"/>
      <c r="J159" s="67"/>
      <c r="K159" s="90"/>
      <c r="L159" s="43"/>
    </row>
    <row r="160" spans="1:12" ht="15">
      <c r="A160" s="24"/>
      <c r="B160" s="17"/>
      <c r="C160" s="8"/>
      <c r="D160" s="18" t="s">
        <v>33</v>
      </c>
      <c r="E160" s="9"/>
      <c r="F160" s="19">
        <f>SUM(F151:F156)</f>
        <v>616</v>
      </c>
      <c r="G160" s="19">
        <f t="shared" ref="G160:L160" si="55">SUM(G151:G156)</f>
        <v>19.997999999999998</v>
      </c>
      <c r="H160" s="19">
        <f t="shared" si="55"/>
        <v>27.698999999999998</v>
      </c>
      <c r="I160" s="19">
        <f t="shared" si="55"/>
        <v>88.679000000000002</v>
      </c>
      <c r="J160" s="19">
        <f t="shared" si="55"/>
        <v>684.17399999999998</v>
      </c>
      <c r="K160" s="19">
        <f t="shared" si="55"/>
        <v>0</v>
      </c>
      <c r="L160" s="79">
        <f t="shared" si="55"/>
        <v>178</v>
      </c>
    </row>
    <row r="161" spans="1:12" ht="15">
      <c r="A161" s="26">
        <f>A151</f>
        <v>2</v>
      </c>
      <c r="B161" s="13">
        <f>B151</f>
        <v>4</v>
      </c>
      <c r="C161" s="10" t="s">
        <v>25</v>
      </c>
      <c r="D161" s="7" t="s">
        <v>26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27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7" t="s">
        <v>28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7" t="s">
        <v>29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7" t="s">
        <v>30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31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32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4"/>
      <c r="B170" s="17"/>
      <c r="C170" s="8"/>
      <c r="D170" s="18" t="s">
        <v>33</v>
      </c>
      <c r="E170" s="9"/>
      <c r="F170" s="19">
        <f>SUM(F161:F169)</f>
        <v>0</v>
      </c>
      <c r="G170" s="19">
        <f t="shared" ref="G170:J170" si="56">SUM(G161:G169)</f>
        <v>0</v>
      </c>
      <c r="H170" s="19">
        <f t="shared" si="56"/>
        <v>0</v>
      </c>
      <c r="I170" s="19">
        <f t="shared" si="56"/>
        <v>0</v>
      </c>
      <c r="J170" s="19">
        <f t="shared" si="56"/>
        <v>0</v>
      </c>
      <c r="K170" s="25"/>
      <c r="L170" s="19">
        <f t="shared" ref="L170" si="57">SUM(L161:L169)</f>
        <v>0</v>
      </c>
    </row>
    <row r="171" spans="1:12" ht="15.75" thickBot="1">
      <c r="A171" s="29">
        <f>A151</f>
        <v>2</v>
      </c>
      <c r="B171" s="30">
        <f>B151</f>
        <v>4</v>
      </c>
      <c r="C171" s="94" t="s">
        <v>4</v>
      </c>
      <c r="D171" s="95"/>
      <c r="E171" s="31"/>
      <c r="F171" s="32">
        <f>F160+F170</f>
        <v>616</v>
      </c>
      <c r="G171" s="32">
        <f t="shared" ref="G171:L171" si="58">G160+G170</f>
        <v>19.997999999999998</v>
      </c>
      <c r="H171" s="32">
        <f t="shared" si="58"/>
        <v>27.698999999999998</v>
      </c>
      <c r="I171" s="32">
        <f t="shared" si="58"/>
        <v>88.679000000000002</v>
      </c>
      <c r="J171" s="32">
        <f t="shared" si="58"/>
        <v>684.17399999999998</v>
      </c>
      <c r="K171" s="32">
        <f t="shared" si="58"/>
        <v>0</v>
      </c>
      <c r="L171" s="76">
        <f t="shared" si="58"/>
        <v>178</v>
      </c>
    </row>
    <row r="172" spans="1:12" ht="25.5">
      <c r="A172" s="20">
        <v>2</v>
      </c>
      <c r="B172" s="21">
        <v>5</v>
      </c>
      <c r="C172" s="22" t="s">
        <v>20</v>
      </c>
      <c r="D172" s="5" t="s">
        <v>21</v>
      </c>
      <c r="E172" s="68" t="s">
        <v>106</v>
      </c>
      <c r="F172" s="40">
        <v>100</v>
      </c>
      <c r="G172" s="67">
        <v>20.338000000000001</v>
      </c>
      <c r="H172" s="67">
        <v>11.436999999999999</v>
      </c>
      <c r="I172" s="67">
        <v>3.8530000000000002</v>
      </c>
      <c r="J172" s="67">
        <v>198.46199999999999</v>
      </c>
      <c r="K172" s="41" t="s">
        <v>107</v>
      </c>
      <c r="L172" s="40">
        <v>109</v>
      </c>
    </row>
    <row r="173" spans="1:12" ht="15">
      <c r="A173" s="23"/>
      <c r="B173" s="15"/>
      <c r="C173" s="11"/>
      <c r="D173" s="51" t="s">
        <v>21</v>
      </c>
      <c r="E173" s="42" t="s">
        <v>58</v>
      </c>
      <c r="F173" s="43">
        <v>150</v>
      </c>
      <c r="G173" s="81">
        <v>5.7869999999999999</v>
      </c>
      <c r="H173" s="81">
        <v>1.77</v>
      </c>
      <c r="I173" s="81">
        <v>37.031999999999996</v>
      </c>
      <c r="J173" s="81">
        <v>187.36500000000001</v>
      </c>
      <c r="K173" s="44" t="s">
        <v>59</v>
      </c>
      <c r="L173" s="43">
        <v>10.199999999999999</v>
      </c>
    </row>
    <row r="174" spans="1:12" ht="15">
      <c r="A174" s="23"/>
      <c r="B174" s="15"/>
      <c r="C174" s="11"/>
      <c r="D174" s="7" t="s">
        <v>22</v>
      </c>
      <c r="E174" s="42" t="s">
        <v>69</v>
      </c>
      <c r="F174" s="43">
        <v>200</v>
      </c>
      <c r="G174" s="81">
        <v>0.1</v>
      </c>
      <c r="H174" s="81">
        <v>2.5999999999999999E-2</v>
      </c>
      <c r="I174" s="81">
        <v>14.99</v>
      </c>
      <c r="J174" s="81">
        <v>60.058999999999997</v>
      </c>
      <c r="K174" s="44" t="s">
        <v>66</v>
      </c>
      <c r="L174" s="43">
        <v>5</v>
      </c>
    </row>
    <row r="175" spans="1:12" ht="51">
      <c r="A175" s="23"/>
      <c r="B175" s="15"/>
      <c r="C175" s="11"/>
      <c r="D175" s="7" t="s">
        <v>23</v>
      </c>
      <c r="E175" s="42" t="s">
        <v>55</v>
      </c>
      <c r="F175" s="43">
        <v>56</v>
      </c>
      <c r="G175" s="81">
        <v>0.39600000000000002</v>
      </c>
      <c r="H175" s="81">
        <v>0.312</v>
      </c>
      <c r="I175" s="81">
        <v>2.569</v>
      </c>
      <c r="J175" s="81">
        <v>12.4</v>
      </c>
      <c r="K175" s="44" t="s">
        <v>60</v>
      </c>
      <c r="L175" s="43">
        <v>9.64</v>
      </c>
    </row>
    <row r="176" spans="1:12" ht="25.5">
      <c r="A176" s="23"/>
      <c r="B176" s="15"/>
      <c r="C176" s="11"/>
      <c r="D176" s="7" t="s">
        <v>24</v>
      </c>
      <c r="E176" s="42" t="s">
        <v>45</v>
      </c>
      <c r="F176" s="43">
        <v>100</v>
      </c>
      <c r="G176" s="43">
        <v>0.4</v>
      </c>
      <c r="H176" s="43">
        <v>0.4</v>
      </c>
      <c r="I176" s="43">
        <v>9.8000000000000007</v>
      </c>
      <c r="J176" s="43">
        <v>47</v>
      </c>
      <c r="K176" s="44" t="s">
        <v>50</v>
      </c>
      <c r="L176" s="43">
        <v>44.16</v>
      </c>
    </row>
    <row r="177" spans="1:12" ht="15">
      <c r="A177" s="23"/>
      <c r="B177" s="15"/>
      <c r="C177" s="11"/>
      <c r="D177" s="51"/>
      <c r="E177" s="68"/>
      <c r="F177" s="69"/>
      <c r="G177" s="67"/>
      <c r="H177" s="67"/>
      <c r="I177" s="67"/>
      <c r="J177" s="67"/>
      <c r="K177" s="44"/>
      <c r="L177" s="43"/>
    </row>
    <row r="178" spans="1:12" ht="15">
      <c r="A178" s="23"/>
      <c r="B178" s="15"/>
      <c r="C178" s="11"/>
      <c r="D178" s="6"/>
      <c r="E178" s="68"/>
      <c r="F178" s="69"/>
      <c r="G178" s="67"/>
      <c r="H178" s="67"/>
      <c r="I178" s="67"/>
      <c r="J178" s="67"/>
      <c r="K178" s="44"/>
      <c r="L178" s="43"/>
    </row>
    <row r="179" spans="1:12" ht="15">
      <c r="A179" s="23"/>
      <c r="B179" s="15"/>
      <c r="C179" s="11"/>
      <c r="D179" s="6"/>
      <c r="E179" s="68"/>
      <c r="F179" s="69"/>
      <c r="G179" s="67"/>
      <c r="H179" s="67"/>
      <c r="I179" s="67"/>
      <c r="J179" s="67"/>
      <c r="K179" s="44"/>
      <c r="L179" s="43"/>
    </row>
    <row r="180" spans="1:12" ht="15">
      <c r="A180" s="23"/>
      <c r="B180" s="15"/>
      <c r="C180" s="11"/>
      <c r="D180" s="6"/>
      <c r="E180" s="68"/>
      <c r="F180" s="69"/>
      <c r="G180" s="67"/>
      <c r="H180" s="67"/>
      <c r="I180" s="67"/>
      <c r="J180" s="67"/>
      <c r="K180" s="44"/>
      <c r="L180" s="43"/>
    </row>
    <row r="181" spans="1:12" ht="15.75" customHeight="1">
      <c r="A181" s="24"/>
      <c r="B181" s="17"/>
      <c r="C181" s="8"/>
      <c r="D181" s="18" t="s">
        <v>33</v>
      </c>
      <c r="E181" s="9"/>
      <c r="F181" s="19">
        <f>SUM(F172:F177)</f>
        <v>606</v>
      </c>
      <c r="G181" s="19">
        <f>SUM(G172:G177)</f>
        <v>27.021000000000001</v>
      </c>
      <c r="H181" s="19">
        <f>SUM(H172:H177)</f>
        <v>13.944999999999999</v>
      </c>
      <c r="I181" s="19">
        <f>SUM(I172:I177)</f>
        <v>68.244</v>
      </c>
      <c r="J181" s="19">
        <f>SUM(J172:J177)</f>
        <v>505.28599999999994</v>
      </c>
      <c r="K181" s="25"/>
      <c r="L181" s="79">
        <f>SUM(L172:L177)</f>
        <v>178</v>
      </c>
    </row>
    <row r="182" spans="1:12" ht="15">
      <c r="A182" s="26">
        <f>A172</f>
        <v>2</v>
      </c>
      <c r="B182" s="13">
        <f>B172</f>
        <v>5</v>
      </c>
      <c r="C182" s="10" t="s">
        <v>25</v>
      </c>
      <c r="D182" s="7" t="s">
        <v>26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7" t="s">
        <v>27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 t="s">
        <v>28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29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30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31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32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4"/>
      <c r="B191" s="17"/>
      <c r="C191" s="8"/>
      <c r="D191" s="18" t="s">
        <v>33</v>
      </c>
      <c r="E191" s="9"/>
      <c r="F191" s="19">
        <f>SUM(F182:F190)</f>
        <v>0</v>
      </c>
      <c r="G191" s="19">
        <f t="shared" ref="G191:J191" si="59">SUM(G182:G190)</f>
        <v>0</v>
      </c>
      <c r="H191" s="19">
        <f t="shared" si="59"/>
        <v>0</v>
      </c>
      <c r="I191" s="19">
        <f t="shared" si="59"/>
        <v>0</v>
      </c>
      <c r="J191" s="19">
        <f t="shared" si="59"/>
        <v>0</v>
      </c>
      <c r="K191" s="25"/>
      <c r="L191" s="19">
        <f t="shared" ref="L191" si="60">SUM(L182:L190)</f>
        <v>0</v>
      </c>
    </row>
    <row r="192" spans="1:12" ht="15">
      <c r="A192" s="29">
        <f>A172</f>
        <v>2</v>
      </c>
      <c r="B192" s="30">
        <f>B172</f>
        <v>5</v>
      </c>
      <c r="C192" s="94" t="s">
        <v>4</v>
      </c>
      <c r="D192" s="95"/>
      <c r="E192" s="31"/>
      <c r="F192" s="32">
        <f>F181+F191</f>
        <v>606</v>
      </c>
      <c r="G192" s="32">
        <f t="shared" ref="G192" si="61">G181+G191</f>
        <v>27.021000000000001</v>
      </c>
      <c r="H192" s="32">
        <f t="shared" ref="H192" si="62">H181+H191</f>
        <v>13.944999999999999</v>
      </c>
      <c r="I192" s="32">
        <f t="shared" ref="I192" si="63">I181+I191</f>
        <v>68.244</v>
      </c>
      <c r="J192" s="32">
        <f t="shared" ref="J192:L192" si="64">J181+J191</f>
        <v>505.28599999999994</v>
      </c>
      <c r="K192" s="32"/>
      <c r="L192" s="76">
        <f t="shared" si="64"/>
        <v>178</v>
      </c>
    </row>
    <row r="193" spans="1:12">
      <c r="A193" s="27"/>
      <c r="B193" s="28"/>
      <c r="C193" s="96" t="s">
        <v>5</v>
      </c>
      <c r="D193" s="96"/>
      <c r="E193" s="96"/>
      <c r="F193" s="78">
        <f>(F24+F43+F59+F77+F94+F116+F134+F150+F171+F192)/(IF(F24=0,0,1)+IF(F43=0,0,1)+IF(F59=0,0,1)+IF(F77=0,0,1)+IF(F94=0,0,1)+IF(F116=0,0,1)+IF(F134=0,0,1)+IF(F150=0,0,1)+IF(F171=0,0,1)+IF(F192=0,0,1))</f>
        <v>604.1</v>
      </c>
      <c r="G193" s="77">
        <f>(G24+G43+G59+G77+G94+G116+G134+G150+G171+G192)/(IF(G24=0,0,1)+IF(G43=0,0,1)+IF(G59=0,0,1)+IF(G77=0,0,1)+IF(G94=0,0,1)+IF(G116=0,0,1)+IF(G134=0,0,1)+IF(G150=0,0,1)+IF(G171=0,0,1)+IF(G192=0,0,1))</f>
        <v>27.023179999999996</v>
      </c>
      <c r="H193" s="77">
        <f>(H24+H43+H59+H77+H94+H116+H134+H150+H171+H192)/(IF(H24=0,0,1)+IF(H43=0,0,1)+IF(H59=0,0,1)+IF(H77=0,0,1)+IF(H94=0,0,1)+IF(H116=0,0,1)+IF(H134=0,0,1)+IF(H150=0,0,1)+IF(H171=0,0,1)+IF(H192=0,0,1))</f>
        <v>19.739152000000001</v>
      </c>
      <c r="I193" s="77">
        <f>(I24+I43+I59+I77+I94+I116+I134+I150+I171+I192)/(IF(I24=0,0,1)+IF(I43=0,0,1)+IF(I59=0,0,1)+IF(I77=0,0,1)+IF(I94=0,0,1)+IF(I116=0,0,1)+IF(I134=0,0,1)+IF(I150=0,0,1)+IF(I171=0,0,1)+IF(I192=0,0,1))</f>
        <v>86.831676000000002</v>
      </c>
      <c r="J193" s="77">
        <f>(J24+J43+J59+J77+J94+J116+J134+J150+J171+J192)/(IF(J24=0,0,1)+IF(J43=0,0,1)+IF(J59=0,0,1)+IF(J77=0,0,1)+IF(J94=0,0,1)+IF(J116=0,0,1)+IF(J134=0,0,1)+IF(J150=0,0,1)+IF(J171=0,0,1)+IF(J192=0,0,1))</f>
        <v>686.63339999999994</v>
      </c>
      <c r="K193" s="34"/>
      <c r="L193" s="78">
        <f>(L24+L43+L59+L77+L94+L116+L134+L150+L171+L192)/(IF(L24=0,0,1)+IF(L43=0,0,1)+IF(L59=0,0,1)+IF(L77=0,0,1)+IF(L94=0,0,1)+IF(L116=0,0,1)+IF(L134=0,0,1)+IF(L150=0,0,1)+IF(L171=0,0,1)+IF(L192=0,0,1))</f>
        <v>178</v>
      </c>
    </row>
  </sheetData>
  <mergeCells count="14">
    <mergeCell ref="C77:D77"/>
    <mergeCell ref="C94:D94"/>
    <mergeCell ref="C24:D24"/>
    <mergeCell ref="C193:E193"/>
    <mergeCell ref="C192:D192"/>
    <mergeCell ref="C116:D116"/>
    <mergeCell ref="C134:D134"/>
    <mergeCell ref="C150:D150"/>
    <mergeCell ref="C171:D171"/>
    <mergeCell ref="C1:E1"/>
    <mergeCell ref="H1:K1"/>
    <mergeCell ref="H2:K2"/>
    <mergeCell ref="C43:D43"/>
    <mergeCell ref="C59:D59"/>
  </mergeCells>
  <pageMargins left="0.7" right="0.7" top="0.75" bottom="0.75" header="0.3" footer="0.3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lastPrinted>2023-11-02T04:54:02Z</cp:lastPrinted>
  <dcterms:created xsi:type="dcterms:W3CDTF">2022-05-16T14:23:56Z</dcterms:created>
  <dcterms:modified xsi:type="dcterms:W3CDTF">2026-03-06T07:44:06Z</dcterms:modified>
</cp:coreProperties>
</file>